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ike\Mike\Desktop\Desktop Stuff\C\COSTARS\2016 - COSTARS 34 Contract Docs\Price Lists\"/>
    </mc:Choice>
  </mc:AlternateContent>
  <bookViews>
    <workbookView xWindow="0" yWindow="0" windowWidth="28800" windowHeight="12300"/>
  </bookViews>
  <sheets>
    <sheet name="NAM-USA-PUB-SIL-USD" sheetId="1" r:id="rId1"/>
    <sheet name="NAM-USA-SPR-ALL-USD" sheetId="2" r:id="rId2"/>
  </sheets>
  <calcPr calcId="162913"/>
</workbook>
</file>

<file path=xl/calcChain.xml><?xml version="1.0" encoding="utf-8"?>
<calcChain xmlns="http://schemas.openxmlformats.org/spreadsheetml/2006/main">
  <c r="H268" i="1" l="1"/>
  <c r="I268" i="1" s="1"/>
  <c r="J268" i="1" s="1"/>
  <c r="K268" i="1" s="1"/>
  <c r="H267" i="1"/>
  <c r="I267" i="1" s="1"/>
  <c r="J267" i="1" s="1"/>
  <c r="K267" i="1" s="1"/>
  <c r="H327" i="1" l="1"/>
  <c r="J327" i="1" s="1"/>
  <c r="G327" i="1"/>
  <c r="I327" i="1" s="1"/>
  <c r="H326" i="1"/>
  <c r="J326" i="1" s="1"/>
  <c r="G326" i="1"/>
  <c r="I326" i="1" s="1"/>
  <c r="H325" i="1"/>
  <c r="J325" i="1" s="1"/>
  <c r="G325" i="1"/>
  <c r="I325" i="1" s="1"/>
  <c r="H324" i="1"/>
  <c r="J324" i="1" s="1"/>
  <c r="G324" i="1"/>
  <c r="I324" i="1" s="1"/>
  <c r="H323" i="1"/>
  <c r="J323" i="1" s="1"/>
  <c r="G323" i="1"/>
  <c r="I323" i="1" s="1"/>
  <c r="H322" i="1"/>
  <c r="J322" i="1" s="1"/>
  <c r="G322" i="1"/>
  <c r="I322" i="1" s="1"/>
  <c r="H321" i="1"/>
  <c r="J321" i="1" s="1"/>
  <c r="G321" i="1"/>
  <c r="I321" i="1" s="1"/>
  <c r="H320" i="1"/>
  <c r="J320" i="1" s="1"/>
  <c r="G320" i="1"/>
  <c r="I320" i="1" s="1"/>
  <c r="H319" i="1"/>
  <c r="J319" i="1" s="1"/>
  <c r="G319" i="1"/>
  <c r="I319" i="1" s="1"/>
  <c r="H318" i="1"/>
  <c r="J318" i="1" s="1"/>
  <c r="G318" i="1"/>
  <c r="I318" i="1" s="1"/>
  <c r="H317" i="1"/>
  <c r="J317" i="1" s="1"/>
  <c r="G317" i="1"/>
  <c r="I317" i="1" s="1"/>
  <c r="H316" i="1"/>
  <c r="J316" i="1" s="1"/>
  <c r="G316" i="1"/>
  <c r="I316" i="1" s="1"/>
  <c r="H315" i="1"/>
  <c r="J315" i="1" s="1"/>
  <c r="G315" i="1"/>
  <c r="I315" i="1" s="1"/>
  <c r="H314" i="1"/>
  <c r="J314" i="1" s="1"/>
  <c r="G314" i="1"/>
  <c r="I314" i="1" s="1"/>
  <c r="H308" i="1"/>
  <c r="J308" i="1" s="1"/>
  <c r="G308" i="1"/>
  <c r="I308" i="1" s="1"/>
  <c r="H307" i="1"/>
  <c r="J307" i="1" s="1"/>
  <c r="G307" i="1"/>
  <c r="I307" i="1" s="1"/>
  <c r="H306" i="1"/>
  <c r="J306" i="1" s="1"/>
  <c r="G306" i="1"/>
  <c r="I306" i="1" s="1"/>
  <c r="H305" i="1"/>
  <c r="J305" i="1" s="1"/>
  <c r="G305" i="1"/>
  <c r="I305" i="1" s="1"/>
  <c r="H304" i="1"/>
  <c r="J304" i="1" s="1"/>
  <c r="G304" i="1"/>
  <c r="I304" i="1" s="1"/>
  <c r="H303" i="1"/>
  <c r="J303" i="1" s="1"/>
  <c r="G303" i="1"/>
  <c r="I303" i="1" s="1"/>
  <c r="H302" i="1"/>
  <c r="J302" i="1" s="1"/>
  <c r="G302" i="1"/>
  <c r="I302" i="1" s="1"/>
  <c r="H301" i="1"/>
  <c r="J301" i="1" s="1"/>
  <c r="G301" i="1"/>
  <c r="I301" i="1" s="1"/>
  <c r="H300" i="1"/>
  <c r="J300" i="1" s="1"/>
  <c r="G300" i="1"/>
  <c r="I300" i="1" s="1"/>
  <c r="H299" i="1"/>
  <c r="J299" i="1" s="1"/>
  <c r="G299" i="1"/>
  <c r="I299" i="1" s="1"/>
  <c r="H296" i="1"/>
  <c r="J296" i="1" s="1"/>
  <c r="G296" i="1"/>
  <c r="I296" i="1" s="1"/>
  <c r="H295" i="1"/>
  <c r="J295" i="1" s="1"/>
  <c r="G295" i="1"/>
  <c r="I295" i="1" s="1"/>
  <c r="H294" i="1"/>
  <c r="J294" i="1" s="1"/>
  <c r="G294" i="1"/>
  <c r="I294" i="1" s="1"/>
  <c r="H293" i="1"/>
  <c r="J293" i="1" s="1"/>
  <c r="G293" i="1"/>
  <c r="I293" i="1" s="1"/>
  <c r="H273" i="1"/>
  <c r="J273" i="1" s="1"/>
  <c r="G273" i="1"/>
  <c r="I273" i="1" s="1"/>
  <c r="H272" i="1"/>
  <c r="J272" i="1" s="1"/>
  <c r="G272" i="1"/>
  <c r="I272" i="1" s="1"/>
  <c r="H271" i="1"/>
  <c r="J271" i="1" s="1"/>
  <c r="G271" i="1"/>
  <c r="I271" i="1" s="1"/>
  <c r="G268" i="1"/>
  <c r="G267" i="1"/>
  <c r="H257" i="1"/>
  <c r="J257" i="1" s="1"/>
  <c r="G257" i="1"/>
  <c r="I257" i="1" s="1"/>
  <c r="H256" i="1"/>
  <c r="J256" i="1" s="1"/>
  <c r="G256" i="1"/>
  <c r="I256" i="1" s="1"/>
  <c r="H255" i="1"/>
  <c r="J255" i="1" s="1"/>
  <c r="G255" i="1"/>
  <c r="I255" i="1" s="1"/>
  <c r="H254" i="1"/>
  <c r="J254" i="1" s="1"/>
  <c r="G254" i="1"/>
  <c r="I254" i="1" s="1"/>
  <c r="H253" i="1"/>
  <c r="J253" i="1" s="1"/>
  <c r="G253" i="1"/>
  <c r="I253" i="1" s="1"/>
  <c r="H252" i="1"/>
  <c r="J252" i="1" s="1"/>
  <c r="G252" i="1"/>
  <c r="I252" i="1" s="1"/>
  <c r="H251" i="1"/>
  <c r="J251" i="1" s="1"/>
  <c r="G251" i="1"/>
  <c r="I251" i="1" s="1"/>
  <c r="H250" i="1"/>
  <c r="J250" i="1" s="1"/>
  <c r="G250" i="1"/>
  <c r="I250" i="1" s="1"/>
  <c r="H249" i="1"/>
  <c r="J249" i="1" s="1"/>
  <c r="G249" i="1"/>
  <c r="I249" i="1" s="1"/>
  <c r="H248" i="1"/>
  <c r="J248" i="1" s="1"/>
  <c r="G248" i="1"/>
  <c r="I248" i="1" s="1"/>
  <c r="H247" i="1"/>
  <c r="J247" i="1" s="1"/>
  <c r="G247" i="1"/>
  <c r="I247" i="1" s="1"/>
  <c r="H246" i="1"/>
  <c r="J246" i="1" s="1"/>
  <c r="G246" i="1"/>
  <c r="I246" i="1" s="1"/>
  <c r="H245" i="1"/>
  <c r="J245" i="1" s="1"/>
  <c r="G245" i="1"/>
  <c r="I245" i="1" s="1"/>
  <c r="H244" i="1"/>
  <c r="J244" i="1" s="1"/>
  <c r="G244" i="1"/>
  <c r="I244" i="1" s="1"/>
  <c r="H243" i="1"/>
  <c r="J243" i="1" s="1"/>
  <c r="G243" i="1"/>
  <c r="I243" i="1" s="1"/>
  <c r="H242" i="1"/>
  <c r="J242" i="1" s="1"/>
  <c r="G242" i="1"/>
  <c r="I242" i="1" s="1"/>
  <c r="H241" i="1"/>
  <c r="J241" i="1" s="1"/>
  <c r="G241" i="1"/>
  <c r="I241" i="1" s="1"/>
  <c r="H240" i="1"/>
  <c r="J240" i="1" s="1"/>
  <c r="G240" i="1"/>
  <c r="I240" i="1" s="1"/>
  <c r="H239" i="1"/>
  <c r="J239" i="1" s="1"/>
  <c r="G239" i="1"/>
  <c r="I239" i="1" s="1"/>
  <c r="H238" i="1"/>
  <c r="J238" i="1" s="1"/>
  <c r="G238" i="1"/>
  <c r="I238" i="1" s="1"/>
  <c r="H237" i="1"/>
  <c r="J237" i="1" s="1"/>
  <c r="G237" i="1"/>
  <c r="I237" i="1" s="1"/>
  <c r="H236" i="1"/>
  <c r="J236" i="1" s="1"/>
  <c r="G236" i="1"/>
  <c r="I236" i="1" s="1"/>
  <c r="H235" i="1"/>
  <c r="J235" i="1" s="1"/>
  <c r="G235" i="1"/>
  <c r="I235" i="1" s="1"/>
  <c r="H234" i="1"/>
  <c r="J234" i="1" s="1"/>
  <c r="G234" i="1"/>
  <c r="I234" i="1" s="1"/>
  <c r="H233" i="1"/>
  <c r="J233" i="1" s="1"/>
  <c r="G233" i="1"/>
  <c r="I233" i="1" s="1"/>
  <c r="H227" i="1"/>
  <c r="J227" i="1" s="1"/>
  <c r="G227" i="1"/>
  <c r="I227" i="1" s="1"/>
  <c r="H208" i="1"/>
  <c r="J208" i="1" s="1"/>
  <c r="G208" i="1"/>
  <c r="I208" i="1" s="1"/>
  <c r="H205" i="1"/>
  <c r="J205" i="1" s="1"/>
  <c r="G205" i="1"/>
  <c r="I205" i="1" s="1"/>
  <c r="H202" i="1"/>
  <c r="J202" i="1" s="1"/>
  <c r="G202" i="1"/>
  <c r="I202" i="1" s="1"/>
  <c r="H195" i="1"/>
  <c r="J195" i="1" s="1"/>
  <c r="G195" i="1"/>
  <c r="I195" i="1" s="1"/>
  <c r="H194" i="1"/>
  <c r="J194" i="1" s="1"/>
  <c r="G194" i="1"/>
  <c r="I194" i="1" s="1"/>
  <c r="H170" i="1"/>
  <c r="J170" i="1" s="1"/>
  <c r="G170" i="1"/>
  <c r="I170" i="1" s="1"/>
  <c r="H169" i="1"/>
  <c r="J169" i="1" s="1"/>
  <c r="G169" i="1"/>
  <c r="I169" i="1" s="1"/>
  <c r="H162" i="1"/>
  <c r="J162" i="1" s="1"/>
  <c r="G162" i="1"/>
  <c r="I162" i="1" s="1"/>
  <c r="H161" i="1"/>
  <c r="J161" i="1" s="1"/>
  <c r="G161" i="1"/>
  <c r="I161" i="1" s="1"/>
  <c r="H158" i="1"/>
  <c r="J158" i="1" s="1"/>
  <c r="G158" i="1"/>
  <c r="I158" i="1" s="1"/>
  <c r="H157" i="1"/>
  <c r="J157" i="1" s="1"/>
  <c r="G157" i="1"/>
  <c r="I157" i="1" s="1"/>
  <c r="H156" i="1"/>
  <c r="J156" i="1" s="1"/>
  <c r="G156" i="1"/>
  <c r="I156" i="1" s="1"/>
  <c r="H153" i="1"/>
  <c r="J153" i="1" s="1"/>
  <c r="G153" i="1"/>
  <c r="I153" i="1" s="1"/>
  <c r="H152" i="1"/>
  <c r="J152" i="1" s="1"/>
  <c r="G152" i="1"/>
  <c r="I152" i="1" s="1"/>
  <c r="H149" i="1"/>
  <c r="J149" i="1" s="1"/>
  <c r="G149" i="1"/>
  <c r="I149" i="1" s="1"/>
  <c r="H146" i="1"/>
  <c r="J146" i="1" s="1"/>
  <c r="G146" i="1"/>
  <c r="I146" i="1" s="1"/>
  <c r="H143" i="1"/>
  <c r="J143" i="1" s="1"/>
  <c r="G143" i="1"/>
  <c r="I143" i="1" s="1"/>
  <c r="H142" i="1"/>
  <c r="J142" i="1" s="1"/>
  <c r="G142" i="1"/>
  <c r="I142" i="1" s="1"/>
  <c r="H139" i="1"/>
  <c r="J139" i="1" s="1"/>
  <c r="G139" i="1"/>
  <c r="I139" i="1" s="1"/>
  <c r="H138" i="1"/>
  <c r="J138" i="1" s="1"/>
  <c r="G138" i="1"/>
  <c r="I138" i="1" s="1"/>
  <c r="H135" i="1"/>
  <c r="J135" i="1" s="1"/>
  <c r="G135" i="1"/>
  <c r="I135" i="1" s="1"/>
  <c r="H134" i="1"/>
  <c r="J134" i="1" s="1"/>
  <c r="G134" i="1"/>
  <c r="I134" i="1" s="1"/>
  <c r="H133" i="1"/>
  <c r="J133" i="1" s="1"/>
  <c r="G133" i="1"/>
  <c r="I133" i="1" s="1"/>
  <c r="H132" i="1"/>
  <c r="J132" i="1" s="1"/>
  <c r="G132" i="1"/>
  <c r="I132" i="1" s="1"/>
  <c r="H131" i="1"/>
  <c r="J131" i="1" s="1"/>
  <c r="G131" i="1"/>
  <c r="I131" i="1" s="1"/>
  <c r="H130" i="1"/>
  <c r="J130" i="1" s="1"/>
  <c r="G130" i="1"/>
  <c r="I130" i="1" s="1"/>
  <c r="H129" i="1"/>
  <c r="J129" i="1" s="1"/>
  <c r="G129" i="1"/>
  <c r="I129" i="1" s="1"/>
  <c r="H128" i="1"/>
  <c r="J128" i="1" s="1"/>
  <c r="G128" i="1"/>
  <c r="I128" i="1" s="1"/>
  <c r="H127" i="1"/>
  <c r="J127" i="1" s="1"/>
  <c r="G127" i="1"/>
  <c r="I127" i="1" s="1"/>
  <c r="H124" i="1"/>
  <c r="J124" i="1" s="1"/>
  <c r="G124" i="1"/>
  <c r="I124" i="1" s="1"/>
  <c r="H121" i="1"/>
  <c r="J121" i="1" s="1"/>
  <c r="G121" i="1"/>
  <c r="I121" i="1" s="1"/>
  <c r="H118" i="1"/>
  <c r="J118" i="1" s="1"/>
  <c r="G118" i="1"/>
  <c r="I118" i="1" s="1"/>
  <c r="H115" i="1"/>
  <c r="J115" i="1" s="1"/>
  <c r="G115" i="1"/>
  <c r="I115" i="1" s="1"/>
  <c r="H112" i="1"/>
  <c r="J112" i="1" s="1"/>
  <c r="G112" i="1"/>
  <c r="I112" i="1" s="1"/>
  <c r="H109" i="1"/>
  <c r="J109" i="1" s="1"/>
  <c r="G109" i="1"/>
  <c r="I109" i="1" s="1"/>
  <c r="H99" i="1"/>
  <c r="J99" i="1" s="1"/>
  <c r="G99" i="1"/>
  <c r="I99" i="1" s="1"/>
  <c r="H98" i="1"/>
  <c r="J98" i="1" s="1"/>
  <c r="G98" i="1"/>
  <c r="I98" i="1" s="1"/>
  <c r="H97" i="1"/>
  <c r="J97" i="1" s="1"/>
  <c r="G97" i="1"/>
  <c r="I97" i="1" s="1"/>
  <c r="H94" i="1"/>
  <c r="J94" i="1" s="1"/>
  <c r="G94" i="1"/>
  <c r="I94" i="1" s="1"/>
  <c r="H93" i="1"/>
  <c r="J93" i="1" s="1"/>
  <c r="G93" i="1"/>
  <c r="I93" i="1" s="1"/>
  <c r="H92" i="1"/>
  <c r="J92" i="1" s="1"/>
  <c r="G92" i="1"/>
  <c r="I92" i="1" s="1"/>
  <c r="H89" i="1"/>
  <c r="J89" i="1" s="1"/>
  <c r="G89" i="1"/>
  <c r="I89" i="1" s="1"/>
  <c r="H88" i="1"/>
  <c r="J88" i="1" s="1"/>
  <c r="G88" i="1"/>
  <c r="I88" i="1" s="1"/>
  <c r="H87" i="1"/>
  <c r="J87" i="1" s="1"/>
  <c r="G87" i="1"/>
  <c r="I87" i="1" s="1"/>
  <c r="H84" i="1"/>
  <c r="J84" i="1" s="1"/>
  <c r="G84" i="1"/>
  <c r="I84" i="1" s="1"/>
  <c r="H83" i="1"/>
  <c r="J83" i="1" s="1"/>
  <c r="G83" i="1"/>
  <c r="I83" i="1" s="1"/>
  <c r="H82" i="1"/>
  <c r="J82" i="1" s="1"/>
  <c r="G82" i="1"/>
  <c r="I82" i="1" s="1"/>
  <c r="H79" i="1"/>
  <c r="J79" i="1" s="1"/>
  <c r="G79" i="1"/>
  <c r="I79" i="1" s="1"/>
  <c r="H78" i="1"/>
  <c r="J78" i="1" s="1"/>
  <c r="G78" i="1"/>
  <c r="I78" i="1" s="1"/>
  <c r="H77" i="1"/>
  <c r="J77" i="1" s="1"/>
  <c r="G77" i="1"/>
  <c r="I77" i="1" s="1"/>
  <c r="H71" i="1"/>
  <c r="J71" i="1" s="1"/>
  <c r="G71" i="1"/>
  <c r="I71" i="1" s="1"/>
  <c r="H70" i="1"/>
  <c r="J70" i="1" s="1"/>
  <c r="G70" i="1"/>
  <c r="I70" i="1" s="1"/>
  <c r="H69" i="1"/>
  <c r="J69" i="1" s="1"/>
  <c r="G69" i="1"/>
  <c r="I69" i="1" s="1"/>
  <c r="H68" i="1"/>
  <c r="J68" i="1" s="1"/>
  <c r="G68" i="1"/>
  <c r="I68" i="1" s="1"/>
  <c r="H67" i="1"/>
  <c r="J67" i="1" s="1"/>
  <c r="G67" i="1"/>
  <c r="I67" i="1" s="1"/>
  <c r="H64" i="1"/>
  <c r="J64" i="1" s="1"/>
  <c r="G64" i="1"/>
  <c r="I64" i="1" s="1"/>
  <c r="H61" i="1"/>
  <c r="J61" i="1" s="1"/>
  <c r="G61" i="1"/>
  <c r="I61" i="1" s="1"/>
  <c r="H60" i="1"/>
  <c r="J60" i="1" s="1"/>
  <c r="G60" i="1"/>
  <c r="I60" i="1" s="1"/>
  <c r="H59" i="1"/>
  <c r="J59" i="1" s="1"/>
  <c r="G59" i="1"/>
  <c r="I59" i="1" s="1"/>
  <c r="H56" i="1"/>
  <c r="J56" i="1" s="1"/>
  <c r="G56" i="1"/>
  <c r="I56" i="1" s="1"/>
  <c r="H55" i="1"/>
  <c r="J55" i="1" s="1"/>
  <c r="G55" i="1"/>
  <c r="I55" i="1" s="1"/>
  <c r="H54" i="1"/>
  <c r="J54" i="1" s="1"/>
  <c r="G54" i="1"/>
  <c r="I54" i="1" s="1"/>
  <c r="H53" i="1"/>
  <c r="J53" i="1" s="1"/>
  <c r="G53" i="1"/>
  <c r="I53" i="1" s="1"/>
  <c r="H52" i="1"/>
  <c r="J52" i="1" s="1"/>
  <c r="G52" i="1"/>
  <c r="I52" i="1" s="1"/>
  <c r="H51" i="1"/>
  <c r="J51" i="1" s="1"/>
  <c r="G51" i="1"/>
  <c r="I51" i="1" s="1"/>
  <c r="H50" i="1"/>
  <c r="J50" i="1" s="1"/>
  <c r="G50" i="1"/>
  <c r="I50" i="1" s="1"/>
  <c r="H49" i="1"/>
  <c r="J49" i="1" s="1"/>
  <c r="G49" i="1"/>
  <c r="I49" i="1" s="1"/>
  <c r="H48" i="1"/>
  <c r="J48" i="1" s="1"/>
  <c r="G48" i="1"/>
  <c r="I48" i="1" s="1"/>
  <c r="H47" i="1"/>
  <c r="J47" i="1" s="1"/>
  <c r="G47" i="1"/>
  <c r="I47" i="1" s="1"/>
  <c r="H46" i="1"/>
  <c r="J46" i="1" s="1"/>
  <c r="G46" i="1"/>
  <c r="I46" i="1" s="1"/>
  <c r="H45" i="1"/>
  <c r="J45" i="1" s="1"/>
  <c r="G45" i="1"/>
  <c r="I45" i="1" s="1"/>
  <c r="H44" i="1"/>
  <c r="J44" i="1" s="1"/>
  <c r="G44" i="1"/>
  <c r="I44" i="1" s="1"/>
  <c r="H43" i="1"/>
  <c r="J43" i="1" s="1"/>
  <c r="G43" i="1"/>
  <c r="I43" i="1" s="1"/>
</calcChain>
</file>

<file path=xl/sharedStrings.xml><?xml version="1.0" encoding="utf-8"?>
<sst xmlns="http://schemas.openxmlformats.org/spreadsheetml/2006/main" count="1450" uniqueCount="935">
  <si>
    <t>Promethean Inc. Price List  - NAM-USA-PUB-SIL-USD</t>
  </si>
  <si>
    <t>North American, United States, Public Silver Partner Price List in US Dollars</t>
  </si>
  <si>
    <t>Effective 17 November 2015</t>
  </si>
  <si>
    <t>Interactive Displays</t>
  </si>
  <si>
    <t>Learner Response Systems</t>
  </si>
  <si>
    <t>Interactive Flat Panel Display</t>
  </si>
  <si>
    <t>ActiVote</t>
  </si>
  <si>
    <t>ActivTable</t>
  </si>
  <si>
    <t>ActivEngage2</t>
  </si>
  <si>
    <t>ActivWall</t>
  </si>
  <si>
    <t>ActivExpression</t>
  </si>
  <si>
    <t>ActivBoard</t>
  </si>
  <si>
    <t>ActivBoard Mount System - Short Throw</t>
  </si>
  <si>
    <t>Interactive Tools</t>
  </si>
  <si>
    <t>ActivBoard Mount System - Ultra Short Throw</t>
  </si>
  <si>
    <t>ActivSlate</t>
  </si>
  <si>
    <t>ActivBoard Fixed System V4 - Ultra Short Throw</t>
  </si>
  <si>
    <t>ClassFlow Connect</t>
  </si>
  <si>
    <t>ActivBoard Adjustable System V4 - Ultra Short Throw</t>
  </si>
  <si>
    <t>ActiView Visual Presenter</t>
  </si>
  <si>
    <t>ActivBoard Mobile System - Extreme Short Throw</t>
  </si>
  <si>
    <t>ActivSoftware</t>
  </si>
  <si>
    <t>ActivBoard Upgrades &amp; Accessories</t>
  </si>
  <si>
    <t>ActivInspire Professional Edition Software Download - Multi User Licence</t>
  </si>
  <si>
    <t>ActivBoard Mount System - Short Throw Upgrade Kit</t>
  </si>
  <si>
    <t>ActivInspire Professional Edition Software Download - Enterprise Licence</t>
  </si>
  <si>
    <t>ActivBoard Mount System - Ultra Short Throw Upgrade Kit</t>
  </si>
  <si>
    <t>ActivInspire Software - DVD</t>
  </si>
  <si>
    <t>ActivBoard Fixed System V4 - Ultra Short Throw Upgrade Kit</t>
  </si>
  <si>
    <t>Publisher Created Content</t>
  </si>
  <si>
    <t>ActivBoard Adjustable System V4 - Ultra Short Throw Upgrade Kit</t>
  </si>
  <si>
    <t>ActivBoard Mobile System V4 - Extreme Short Throw Upgrade Kit</t>
  </si>
  <si>
    <t>Promethean Academy Professional Development</t>
  </si>
  <si>
    <t>ActivBoard Touch Mobile System - Ultra Short Throw Upgrade Kit</t>
  </si>
  <si>
    <t>ActivBoard Projector Upgrade Kit</t>
  </si>
  <si>
    <t>Promethean Academy Training Manuals</t>
  </si>
  <si>
    <t>ActivBoard Upgrade Options</t>
  </si>
  <si>
    <t>Wallbox</t>
  </si>
  <si>
    <t>Installation Training</t>
  </si>
  <si>
    <t>Audio Enhancement System</t>
  </si>
  <si>
    <t>ActivBoard System Accessories</t>
  </si>
  <si>
    <t>Digital Pens</t>
  </si>
  <si>
    <t>Promethean ActivCare Support and Warranty</t>
  </si>
  <si>
    <t>ActivArena</t>
  </si>
  <si>
    <t>Return for Repair</t>
  </si>
  <si>
    <t>ActivWand</t>
  </si>
  <si>
    <t>Advanced Replacement Cover</t>
  </si>
  <si>
    <t>Onsite Support</t>
  </si>
  <si>
    <t>FOC - Free of Charge. 
All prices are in US Dollars - All prices are ex-works Roswell, Atlanta or ex-works, Compton, California or ex-works, Shenzhen, China. Prices may be revised by Promethean Limited at any time. These prices and supply by Promethean Limited are subject to our standard terms and conditions of sale. Availability subject to change. E&amp;OE 
MSRP - Manufacturer's suggested retail price - Corporate &amp; Government sector 
RRP - Recommended retail price - Public sector  Orders are subject to a minimum order value of $400</t>
  </si>
  <si>
    <t>Product Code</t>
  </si>
  <si>
    <t>Product Name</t>
  </si>
  <si>
    <t>Product Description</t>
  </si>
  <si>
    <t>MSRP</t>
  </si>
  <si>
    <t>RRP</t>
  </si>
  <si>
    <t>USA-PUB-SIL</t>
  </si>
  <si>
    <t>APT2-84</t>
  </si>
  <si>
    <t>ActivPanel Touch2 84"</t>
  </si>
  <si>
    <t>ActivPanel Touch2 84" - 2 x pens, Vesa Mount &amp; cable pack included.  ActivInspire Professional Edition available FOC</t>
  </si>
  <si>
    <t>AP-70</t>
  </si>
  <si>
    <t>ActivPanel 70"</t>
  </si>
  <si>
    <t>ActivPanel 70" - 2 x stylus, 1 x ActivPanel Digital Pen, Vesa Mount &amp; cable pack included.  ActivInspire Professional Edition available FOC</t>
  </si>
  <si>
    <t>AP-55</t>
  </si>
  <si>
    <t>ActivPanel 55"</t>
  </si>
  <si>
    <t>ActivPanel 55" - 2 x stylus, 1 x ActivPanel Digital Pen, Vesa Mount &amp; cable pack included.  ActivInspire Professional Edition available FOC</t>
  </si>
  <si>
    <t>APTMS</t>
  </si>
  <si>
    <t>ActivPanel Mobile Stand</t>
  </si>
  <si>
    <t>ActivPanel Mobile Stand - For use with both current and previous versions of 55", 65", 70" and 84"ActivPanel Touch</t>
  </si>
  <si>
    <t>AP5565ASW</t>
  </si>
  <si>
    <t>Adj Mount Sys 55</t>
  </si>
  <si>
    <t>Adjustable Wall Mount System for 55" &amp; 65" ActivPanel Touch 2</t>
  </si>
  <si>
    <t>AP5565ASF</t>
  </si>
  <si>
    <t>Adj Mnt Flr Sys 55" &amp; 65" APT2</t>
  </si>
  <si>
    <t>Adjustable Wall Mount System with Floor Support for 55" &amp; 65" ActivPanel Touch 2</t>
  </si>
  <si>
    <t>AP5565ASM</t>
  </si>
  <si>
    <t>Mob Adj Sys 55" &amp; 65" APT2</t>
  </si>
  <si>
    <t>Mobile Adjustable Stand System for 55" &amp; 65" ActivPanel Touch 2</t>
  </si>
  <si>
    <t>AP55ASTW</t>
  </si>
  <si>
    <t>Adj Mount Tilt System 55" APT2</t>
  </si>
  <si>
    <t>Adjustable Wall Mount System with Tilt Frame for 55" ActivPanel Touch 2</t>
  </si>
  <si>
    <t>AP55ASTF</t>
  </si>
  <si>
    <t>Adj Mnt Tilt Flr Sys 55" APT2</t>
  </si>
  <si>
    <t>Adjustable Wall Mount System with Tilt Frame &amp; Floor Support for 55" ActivPanel Touch 2</t>
  </si>
  <si>
    <t>AP70ASW</t>
  </si>
  <si>
    <t>Adj Mount System 70" APT2</t>
  </si>
  <si>
    <t>Adjustable Wall Mount System for 70" ActivPanel Touch 2</t>
  </si>
  <si>
    <t>AP70ASF</t>
  </si>
  <si>
    <t>Adj Mount Flr System 70" APT2</t>
  </si>
  <si>
    <t>Adjustable Wall Mount System with Floor Support for 70" ActivPanel Touch 2</t>
  </si>
  <si>
    <t>AP70ASM</t>
  </si>
  <si>
    <t>Mobile Adj System 70" APT2</t>
  </si>
  <si>
    <t>Mobile Adjustable Stand System for 70" ActivPanel Touch 2</t>
  </si>
  <si>
    <t>AP84ASW</t>
  </si>
  <si>
    <t>Adj Mount System 84" APT2</t>
  </si>
  <si>
    <t>Adjustable Wall Mount System for 84" ActivPanel Touch 2</t>
  </si>
  <si>
    <t>AP84ASF</t>
  </si>
  <si>
    <t>Adj Mount Flr System 84" APT2</t>
  </si>
  <si>
    <t>Adjustable Wall Mount System with Floor Support for 84" ActivPanel Touch 2</t>
  </si>
  <si>
    <t>ACTIVTABLE-US</t>
  </si>
  <si>
    <t>ACTIVTABLE-L-US</t>
  </si>
  <si>
    <t>ActivTable - Long Legs</t>
  </si>
  <si>
    <t>ActivTable with long legs</t>
  </si>
  <si>
    <t>ACTIVTABLE-S-US</t>
  </si>
  <si>
    <t>ActivTable - Short Legs</t>
  </si>
  <si>
    <t>ActivTable with short legs</t>
  </si>
  <si>
    <t>AW102</t>
  </si>
  <si>
    <t>ActivWall 102 Bundle</t>
  </si>
  <si>
    <t>ActivWall 102” System with speakers, SSID projector, ClassFlow Connect &amp; 4 x Digital Pen</t>
  </si>
  <si>
    <t>AB595PUS</t>
  </si>
  <si>
    <t>ActivBoard 595 Pro</t>
  </si>
  <si>
    <t>500 Pro Range 95" electronic interactive whiteboard  - 2 x Teacher &amp; 2 x Student ActivPen 50 included. Includes access to ActivInspire Professional Edition/Promethean ActivOffice and Promethean Applications.</t>
  </si>
  <si>
    <t>AB587PUS</t>
  </si>
  <si>
    <t>ActivBoard 587 Pro</t>
  </si>
  <si>
    <t>500 Pro Range 87" electronic interactive whiteboard  - 2 x Teacher &amp; 2 x Student ActivPen 50 included. Includes access to ActivInspire Professional Edition/Promethean ActivOffice and Promethean Applications.</t>
  </si>
  <si>
    <t>AB578PUS</t>
  </si>
  <si>
    <t>ActivBoard 578 Pro</t>
  </si>
  <si>
    <t>500 Pro Range 78" electronic interactive whiteboard  - 2 x Teacher &amp; 2 x Student ActivPen 50 included. Includes access to ActivInspire Professional Edition/Promethean ActivOffice and Promethean Applications.</t>
  </si>
  <si>
    <t>AB6T88D</t>
  </si>
  <si>
    <t>ActivBoard 6Touch 88 Dry Erase</t>
  </si>
  <si>
    <t>ActivBoard 6Touch Range 88" Dry Erase electronic interactive whiteboard. ActivInspire Professional Edition available FOC.</t>
  </si>
  <si>
    <t>AB6T78D</t>
  </si>
  <si>
    <t>ActivBoard 6Touch 78 Dry Erase</t>
  </si>
  <si>
    <t>ActivBoard 6Touch Range 78" Dry Erase electronic interactive whiteboard. ActivInspire Professional Edition available FOC.</t>
  </si>
  <si>
    <t>Notes</t>
  </si>
  <si>
    <t>ActivInspire Software is not physically shipped with an ActivBoard or ActivBoard system. If required on DVD, ActivInspire (INSPPERSDVD) must be ordered separately.</t>
  </si>
  <si>
    <t>ABMTS595PUSDST</t>
  </si>
  <si>
    <t>ActivBoard 595 Pro Mount -DLP</t>
  </si>
  <si>
    <t>500 Pro Range 95" ActivBoard with Mount System and DLP short throw projector - 2 x Teacher &amp; 2 x Student ActivPen 50 included. Includes access to ActivInspire Professional Edition/Promethean ActivOffice and Promethean Applications.</t>
  </si>
  <si>
    <t>ABMTS587PUSDST</t>
  </si>
  <si>
    <t>ActivBoard 587 Pro Mount -DLP</t>
  </si>
  <si>
    <t>500 Pro Range 87" ActivBoard with Mount System and DLP short throw projector - 2 x Teacher &amp; 2 x Student ActivPen 50 included. Includes access to ActivInspire Professional Edition/Promethean ActivOffice and Promethean Applications.</t>
  </si>
  <si>
    <t>ABMTS578PUSDST</t>
  </si>
  <si>
    <t>ActivBoard 578 Pro Mount -DLP</t>
  </si>
  <si>
    <t>500 Pro Range 78" ActivBoard with Mount System and DLP short throw projector - 2 x Teacher &amp; 2 x Student ActivPen 50 included. Includes access to ActivInspire Professional Edition/Promethean ActivOffice and Promethean Applications.</t>
  </si>
  <si>
    <t>ABMTS595PUSUST</t>
  </si>
  <si>
    <t>ActivBoard 595 Pro Mount -UST</t>
  </si>
  <si>
    <t>500 Pro Range 95" ActivBoard with Mount System and DLP ultra short throw projector - 2 x Teacher &amp; 2 x Student ActivPen 50 included. Includes access to ActivInspire Professional Edition/Promethean ActivOffice and Promethean Applications.</t>
  </si>
  <si>
    <t>ABMTS587PUSUST</t>
  </si>
  <si>
    <t>ActivBoard 587 Pro Mount -UST</t>
  </si>
  <si>
    <t>500 Pro Range 87" ActivBoard with Mount System and DLP ultra short throw projector - 2 x Teacher &amp; 2 x Student ActivPen 50 included. Includes access to ActivInspire Professional Edition/Promethean ActivOffice and Promethean Applications.</t>
  </si>
  <si>
    <t>ABMTS578PUSUST</t>
  </si>
  <si>
    <t>ActivBoard 578 Pro Mount -UST</t>
  </si>
  <si>
    <t>500 Pro Range 78" ActivBoard with Mount System and DLP ultra short throw projector - 2 x Teacher &amp; 2 x Student ActivPen 50 included. Includes access to ActivInspire Professional Edition/Promethean ActivOffice and Promethean Applications.</t>
  </si>
  <si>
    <t>ABFS595PUST</t>
  </si>
  <si>
    <t>Fixed 595 Pro &amp; UST Projector</t>
  </si>
  <si>
    <t>500 Pro Range 95" ActivBoard with Fixed Stand and DLP ultra short throw projector - 2 x Teacher &amp; 2 x Student ActivPen 50 included. Includes access to ActivInspire Professional Edition/Promethean ActivOffice and Promethean Applications.</t>
  </si>
  <si>
    <t>ABFS587PUST</t>
  </si>
  <si>
    <t>Fixed 587 Pro &amp; UST Projector</t>
  </si>
  <si>
    <t>500 Pro Range 87" ActivBoard with Fixed Stand and DLP ultra short throw projector - 2 x Teacher &amp; 2 x Student ActivPen 50 included. Includes access to ActivInspire Professional Edition/Promethean ActivOffice and Promethean Applications.</t>
  </si>
  <si>
    <t>ABFS578PUST</t>
  </si>
  <si>
    <t>Fixed 578 Pro &amp; UST Projector</t>
  </si>
  <si>
    <t>500 Pro Range 78" ActivBoard with Fixed Stand and DLP ultra short throw projector - 2 x Teacher &amp; 2 x Student ActivPen 50 included. Includes access to ActivInspire Professional Edition/Promethean ActivOffice and Promethean Applications.</t>
  </si>
  <si>
    <t>ABAS595PUST</t>
  </si>
  <si>
    <t>Adj 595 Pro &amp; UST Projector</t>
  </si>
  <si>
    <t>500 Pro Range 95" ActivBoard with Adjustable Stand and DLP ultra short throw projector - 2 x Teacher &amp; 2 x Student ActivPen 50 included. Includes access to ActivInspire Professional Edition/Promethean ActivOffice and Promethean Applications.</t>
  </si>
  <si>
    <t>ABAS587PUST</t>
  </si>
  <si>
    <t>Adj 587  Pro &amp; UST Projector</t>
  </si>
  <si>
    <t>500 Pro Range 87" ActivBoard with Adjustable Stand and DLP ultra short throw projector - 2 x Teacher &amp; 2 x Student ActivPen 50 included. Includes access to ActivInspire Professional Edition/Promethean ActivOffice and Promethean Applications.</t>
  </si>
  <si>
    <t>ABAS578PUST</t>
  </si>
  <si>
    <t>Adj 578  Pro &amp; UST Projector</t>
  </si>
  <si>
    <t>500 Pro Range 78" ActivBoard with Adjustable Stand and DLP ultra short throw projector - 2 x Teacher &amp; 2 x Student ActivPen 50 included. Includes access to ActivInspire Professional Edition/Promethean ActivOffice and Promethean Applications.</t>
  </si>
  <si>
    <t>ABMS595PEST</t>
  </si>
  <si>
    <t>ActivBoard 595Pro Mobile System</t>
  </si>
  <si>
    <t>500 Pro Range 95" ActivBoard with Mobile Stand  and DLP extreme short throw projector - 2 x Teacher &amp; 2 x Student ActivPen 50 included. Includes access to ActivInspire Professional Edition/Promethean ActivOffice and Promethean Applications.</t>
  </si>
  <si>
    <t>ABMS587PEST</t>
  </si>
  <si>
    <t>ActivBoard 587Pro Mobile System</t>
  </si>
  <si>
    <t>500 Pro Range 87" ActivBoard with Mobile Stand  and DLP extreme short throw projector -  2 x Teacher &amp; 2 x Student ActivPen 50 included. Includes access to ActivInspire Professional Edition/Promethean ActivOffice and Promethean Applications.</t>
  </si>
  <si>
    <t>ABMS578PEST</t>
  </si>
  <si>
    <t>ActivBoard 578Pro Mobile System</t>
  </si>
  <si>
    <t>500 Pro Range 78" ActivBoard with Mobile Stand  and DLP extreme short throw projector -  2 x Teacher &amp; 2 x Student ActivPen 50 included. Includes access to ActivInspire Professional Edition/Promethean ActivOffice and Promethean Applications.</t>
  </si>
  <si>
    <t>ABMTSUPG-DST</t>
  </si>
  <si>
    <t>Mount Upgrade Kit - DLP</t>
  </si>
  <si>
    <t>ActivBoard Mount with DLP short throw projector - Wallbox not included. For use with both current and previous versions of 64", 78", 87", 88" and 95"ActivBoard</t>
  </si>
  <si>
    <t>ABMTSUPG-UST</t>
  </si>
  <si>
    <t>Mount Upgrade Kit - UST</t>
  </si>
  <si>
    <t>ActivBoard Mount with DLP ultra short throw projector - Wallbox not included. For use with both current and previous versions of 64", 78", 87", 88" and 95"ActivBoard</t>
  </si>
  <si>
    <t>ABFSUPG-UST</t>
  </si>
  <si>
    <t>Fixed Upgrade Kit - UST</t>
  </si>
  <si>
    <t>ActivBoard Fixed Stand with DLP ultra short throw projector - For use with all sizes of 300 and 500 ranges and all variants of ActivBoard Touch 88” only.</t>
  </si>
  <si>
    <t>ABASUPG-UST</t>
  </si>
  <si>
    <t>Adjustable Upgrade Kit - UST</t>
  </si>
  <si>
    <t>ActivBoard Adjustable Stand with DLP ultra short throw projector - For use with all sizes of 300 and 500 ranges and all variants of ActivBoard Touch 88” only.</t>
  </si>
  <si>
    <t>ABMSUPG</t>
  </si>
  <si>
    <t>Mobile Upgrade Kit - EST</t>
  </si>
  <si>
    <t>ActivBoard Mobile Stand with DLP extreme short throw projector - For use with all sizes of 300 and 500 ranges and all variants of ActivBoard Touch 88” only.</t>
  </si>
  <si>
    <t>ABMSBUPG-UST</t>
  </si>
  <si>
    <t>ABT Mobile Upg Kit - UST</t>
  </si>
  <si>
    <t>ActivBoard Touch Mobile Stand with DLP ultra short throw projector - For use with all sizes of ActivBoard Touch &amp; ActivBoard 6 Touch ranges only.</t>
  </si>
  <si>
    <t>AB+2V1UPG-DST</t>
  </si>
  <si>
    <t>Projector upgrade - DLP</t>
  </si>
  <si>
    <t>Includes DLP short throw projector and upgrade kit. Compatible with 64" and 78" ActivBoards on V1 systems</t>
  </si>
  <si>
    <t>AB+2V2-64A-UPG-DST</t>
  </si>
  <si>
    <t>Includes DLP short throw projector and upgrade kit. Compatible with 64" ActivBoards on Adjustable V2 systems</t>
  </si>
  <si>
    <t>AB+2V2-78A-UPG-DST</t>
  </si>
  <si>
    <t>Includes DLP short throw projector and upgrade kit. Compatible with 78" ActivBoards on Adjustable V2 systems</t>
  </si>
  <si>
    <t>AB+2V2-FIX-UPG-DST</t>
  </si>
  <si>
    <t>Includes DLP short throw projector and upgrade kit. Compatible with 64" and 78" ActivBoards on Fixed V2 systems</t>
  </si>
  <si>
    <t>AB+2V3UPG-DST</t>
  </si>
  <si>
    <t>Projector upgrade - V3 DLP</t>
  </si>
  <si>
    <t>Includes DLP short throw projector and upgrade kit. Compatible with 64", 78", 87" and 95" ActivBoards on V3 systems - Original projector plate required</t>
  </si>
  <si>
    <t>EST-P1-UPG-KIT</t>
  </si>
  <si>
    <t>Projector upgrade - EST</t>
  </si>
  <si>
    <t>Includes EST-P1 projector and upgrade kit.  Compatible with Fixed, Adjustable and Mount V4 systems</t>
  </si>
  <si>
    <t>ABP2V1-PROJ-UPG-BRKT</t>
  </si>
  <si>
    <t>AB+2V1 Projector upgrade kit</t>
  </si>
  <si>
    <t>Upgrade kit to enable current projector range to be installed with V1 systems. Does not include the projector.</t>
  </si>
  <si>
    <t>ABP2V2-PROJ-UPG-BRKT</t>
  </si>
  <si>
    <t>AB+2V2 Projector upgrade kit</t>
  </si>
  <si>
    <t>Upgrade kit to enable current projector range to be installed with V2 systems. Does not include the projector.</t>
  </si>
  <si>
    <t>ABP2V3-PROJ-UPG-BRKT</t>
  </si>
  <si>
    <t>AB+2V3 Projector upgrade kit</t>
  </si>
  <si>
    <t>Upgrade kit to enable current projector range to be installed with V3 systems. Does not include the projector or projector plate.</t>
  </si>
  <si>
    <t>WIRELESS-UPG-100-300</t>
  </si>
  <si>
    <t>100/300 Range Wireless Upgrade</t>
  </si>
  <si>
    <t>Wireless Upgrade for 100/300 Range ActivBoard  - Power supply to support all regions and ActivHub included</t>
  </si>
  <si>
    <t>WIRELESS-UPG-300PRO</t>
  </si>
  <si>
    <t>300 Pro Range Wireless Upgrade</t>
  </si>
  <si>
    <t>Wireless Upgrade for 300 Pro Range ActivBoard - ActivHub included</t>
  </si>
  <si>
    <t>ST-WALLBOX</t>
  </si>
  <si>
    <t>AB+2-WALLBOX-KIT</t>
  </si>
  <si>
    <t>Wallbox for V3 Adjustable &amp; Fixed Systems</t>
  </si>
  <si>
    <t>ASB-40</t>
  </si>
  <si>
    <t>Promethean ActivSoundBar</t>
  </si>
  <si>
    <t>Promethean ActivSoundBar - For use with ActivBoard Touch Range &amp; ActivPanel Touch.  Brackets included.</t>
  </si>
  <si>
    <t>ST-DRAWER</t>
  </si>
  <si>
    <t>ActivBoard System Drawer</t>
  </si>
  <si>
    <t>Lockable Drawer</t>
  </si>
  <si>
    <t>ABR-PEN</t>
  </si>
  <si>
    <t>ActivBoard Digital Pen</t>
  </si>
  <si>
    <t>ActivBoard Digital Pen - For use with ActivBoard 6 Touch Range only</t>
  </si>
  <si>
    <t>AP-PEN</t>
  </si>
  <si>
    <t>ActivPanel Digital Pen</t>
  </si>
  <si>
    <t>Replacement for ActivPanel Digital Pen</t>
  </si>
  <si>
    <t>ARAPEN4AC3</t>
  </si>
  <si>
    <t>ActivArena 50 for 300</t>
  </si>
  <si>
    <t>ActivArena 50, 2 x Teacher &amp; 2 x Student pen for ActivBoard - For 300 Range ActivBoard. Requires ActivInspire Professional Edition</t>
  </si>
  <si>
    <t>ARAPEN4AC3100-L</t>
  </si>
  <si>
    <t>ActivArena 50 for 100</t>
  </si>
  <si>
    <t>ActivArena 50, 2 x Teacher &amp; 2 x Student pen for ActivBoard - For 100 Range ActivBoard. ActivInspire Professional Edition included</t>
  </si>
  <si>
    <t>ARAPEN4AC2</t>
  </si>
  <si>
    <t>ActivArena, 2 x Teacher &amp; 2 x Student pen for ActivBoard  - For use with previous versions of ActivBoard.</t>
  </si>
  <si>
    <t>ACTIVWAND50</t>
  </si>
  <si>
    <t>ActivWand 50</t>
  </si>
  <si>
    <t>ActivWand 50, Cordless battery-free extended reach pen - For use with 100, 300, 300 Pro and 500 Pro Range ActivBoards</t>
  </si>
  <si>
    <t>PRM-ACTIVWAND-UPG</t>
  </si>
  <si>
    <t>ActivWand, Cordless battery-free extended reach pen - For use with previous versions of ActivBoard</t>
  </si>
  <si>
    <t>AV3KIT32AMEU</t>
  </si>
  <si>
    <t>ActiVote 32 (2.4GHz)</t>
  </si>
  <si>
    <t>ActiVote. 32 Voting pods  -  ActivHub included</t>
  </si>
  <si>
    <t>AV3KIT24AMEU</t>
  </si>
  <si>
    <t>ActiVote 24 (2.4GHz)</t>
  </si>
  <si>
    <t>ActiVote. 24 Voting pods  -  ActivHub included</t>
  </si>
  <si>
    <t>ACTIVENGAGE2-PERPU</t>
  </si>
  <si>
    <t>ActivEngage2 Perpetual Lic</t>
  </si>
  <si>
    <t>ActivEngage2 Perpetual License Per User (1-500 users)</t>
  </si>
  <si>
    <t>CALL</t>
  </si>
  <si>
    <t>ACTIVENGAGE2-PERPU2</t>
  </si>
  <si>
    <t>ActivEngage2 Perpetual License Per User (501-1000 users)</t>
  </si>
  <si>
    <t>ACTIVENGAGE2-PERPU3</t>
  </si>
  <si>
    <t>ActivEngage2 Perpetual License Per User (1001-3000 users)</t>
  </si>
  <si>
    <t>ACTIVENGAGE2-PERPU4</t>
  </si>
  <si>
    <t>ActivEngage2 Perpetual License Per User (3001+ users)</t>
  </si>
  <si>
    <t>ACTIVENGAGE2-1YSUBU</t>
  </si>
  <si>
    <t>ActivEngage2 1Y Subs</t>
  </si>
  <si>
    <t>ActivEngage2 1Y Subs Per User (1-500 users)</t>
  </si>
  <si>
    <t>ACTIVENGAGE2-1YSUBU2</t>
  </si>
  <si>
    <t>ActivEngage2 1Y Subs Per User (501-1000 users)</t>
  </si>
  <si>
    <t>ACTIVENGAGE2-1YSUBU3</t>
  </si>
  <si>
    <t>ActivEngage2 1Y Subs Per User (1001-3000 users)</t>
  </si>
  <si>
    <t>ACTIVENGAGE2-1YSUBU4</t>
  </si>
  <si>
    <t>ActivEngage2 1Y Subs Per User (3001+ users)</t>
  </si>
  <si>
    <t>ACTIVENGAGE2-3YSUBBU</t>
  </si>
  <si>
    <t>ActivEngage2 3Y Subs Lic</t>
  </si>
  <si>
    <t>ActivEngage2 3Y Subs License Per User (1-500 users)</t>
  </si>
  <si>
    <t>ACTIVENGAGE2-3YSUBBU2</t>
  </si>
  <si>
    <t>ActivEngage2 3Y Subs License Per User (501-1000 users)</t>
  </si>
  <si>
    <t>ACTIVENGAGE2-3YSUBBU3</t>
  </si>
  <si>
    <t>ActivEngage2 3Y Subs License Per User (1001-3000 users)</t>
  </si>
  <si>
    <t>ACTIVENGAGE2-3YSUBBU4</t>
  </si>
  <si>
    <t>ActivEngage2 3Y Subs License Per User (3001+ users)</t>
  </si>
  <si>
    <t>ACTIVENGAGE2-3YSUBAU</t>
  </si>
  <si>
    <t>ActivEngage2 3Y Subs Lic Prepay</t>
  </si>
  <si>
    <t>ActivEngage2 3Y Subs License Per User (Prepay 1-500 users)</t>
  </si>
  <si>
    <t>ACTIVENGAGE2-3YSUBAU2</t>
  </si>
  <si>
    <t>ActivEngage2 3Y Subs License Per User (Prepay 501-1000 users)</t>
  </si>
  <si>
    <t>ACTIVENGAGE2-3YSUBAU3</t>
  </si>
  <si>
    <t>ActivEngage2 3Y Subs License Prepay Per User (1001-3000 users)</t>
  </si>
  <si>
    <t>ACTIVENGAGE2-3YSUBAU4</t>
  </si>
  <si>
    <t>ActivEngage2 3Y Subs License Prepay 3001+</t>
  </si>
  <si>
    <t>ENGAGE2SUPPORT1YR</t>
  </si>
  <si>
    <t>ActivEngage2 Support 1 Year</t>
  </si>
  <si>
    <t>ActivEngage2 Support 1yr Per User</t>
  </si>
  <si>
    <t>ENGAGE2SUPPORT2YR</t>
  </si>
  <si>
    <t>ActivEngage2 Support 2 Years</t>
  </si>
  <si>
    <t>ActivEngage2 Support 2yr Per User</t>
  </si>
  <si>
    <t>ENGAGE2SUPPORT3YR</t>
  </si>
  <si>
    <t>ActivEngage2 Support 3 Years</t>
  </si>
  <si>
    <t>ActivEngage2 Support 3yr Per User</t>
  </si>
  <si>
    <t>AE2KIT32AMEU</t>
  </si>
  <si>
    <t>ActivExpression V2 32</t>
  </si>
  <si>
    <t>ActivExpression. 32 cased voting pods  -  ActivHub included</t>
  </si>
  <si>
    <t>AE2KIT24AMEU</t>
  </si>
  <si>
    <t>ActivExpression V2 24</t>
  </si>
  <si>
    <t>ActivExpression. 24 cased voting pods  -  ActivHub included</t>
  </si>
  <si>
    <t>ACTIVSLATE60</t>
  </si>
  <si>
    <t>ActivSlate 60 (2.4GHz)</t>
  </si>
  <si>
    <t>ActivSlate 60, A5 graphics tablet with ActivPen 50  -  1 x ActivPen 50 included. Requires ActivHub</t>
  </si>
  <si>
    <t>ACON1-EDU</t>
  </si>
  <si>
    <t>ClassFlow Connect wireless presentation system</t>
  </si>
  <si>
    <t>AV324</t>
  </si>
  <si>
    <t>ActiView 324 Visual Presenter</t>
  </si>
  <si>
    <t>INSPSERIALMU</t>
  </si>
  <si>
    <t>Multi User Licence Key</t>
  </si>
  <si>
    <t>Multi User Licence Serial Number for ActivInspire Professional Edition - Price per device for purchase without Activ Hardware. For 1-5 devices</t>
  </si>
  <si>
    <t>INSPSERIALMU2</t>
  </si>
  <si>
    <t>Multi User Licence Serial Number for ActivInspire Professional Edition - Price per device for purchase without Activ Hardware. For 6-50 devices</t>
  </si>
  <si>
    <t>INSPSERIALMU3</t>
  </si>
  <si>
    <t>Multi User Licence Serial Number for ActivInspire Professional Edition - Price per device for upgrade from ActivInspire Personal for ActivBoard 100 users. For 1-5 devices</t>
  </si>
  <si>
    <t>INSPSERIALENT</t>
  </si>
  <si>
    <t>Enterprise Licence Key</t>
  </si>
  <si>
    <t>Enterprise Licence Serial Number for ActivInspire Professional Edition - Price per device for purchase without Activ Hardware. For 6-50 devices</t>
  </si>
  <si>
    <t>INSPSERIALENT2</t>
  </si>
  <si>
    <t>Enterprise Licence Serial Number for ActivInspire Professional Edition - Price per device for purchase without Activ Hardware. For 51+ devices *</t>
  </si>
  <si>
    <t>* Maximum of 500 devices</t>
  </si>
  <si>
    <t>INSPPERSDVD</t>
  </si>
  <si>
    <t>ActivInspire Personal</t>
  </si>
  <si>
    <t>ActivInspire Personal DVD Software  -  Only compatible with Promethean Products.</t>
  </si>
  <si>
    <t>CORELEARNHEALTHGR3-5</t>
  </si>
  <si>
    <t>Core Learning Health I Gr. 3-5</t>
  </si>
  <si>
    <t>Core Learning Health I Gr. 3-5- 32 lessons</t>
  </si>
  <si>
    <t>CORELEARNGRAMGR3-5</t>
  </si>
  <si>
    <t>Core Learning Grammar II Gr. 3-5</t>
  </si>
  <si>
    <t>Core Learning Grammar II- 44 lessons</t>
  </si>
  <si>
    <t>ONCOREMATH-ELEM-K-CL</t>
  </si>
  <si>
    <t>On Core Math Elem-K-Classroom</t>
  </si>
  <si>
    <t>On Core Math InterActiv Elementary: Grade K for a single classroom</t>
  </si>
  <si>
    <t>ONCOREMATH-ELEM-1-CL</t>
  </si>
  <si>
    <t>On Core Math Elem-1-Classroom</t>
  </si>
  <si>
    <t>On Core Math InterActiv Elementary: Grade 1 for a single classroom</t>
  </si>
  <si>
    <t>ONCOREMATH-ELEM-2-CL</t>
  </si>
  <si>
    <t>On Core Math Elem-2-Classroom</t>
  </si>
  <si>
    <t>On Core Math InterActiv Elementary: Grade 2 for a single classroom</t>
  </si>
  <si>
    <t>ONCOREMATH-ELEM-3-CL</t>
  </si>
  <si>
    <t>On Core Math Elem-3-Classroom</t>
  </si>
  <si>
    <t>On Core Math InterActiv Elementary: Grade 3 for a single classroom</t>
  </si>
  <si>
    <t>ONCOREMATH-ELEM-4-CL</t>
  </si>
  <si>
    <t>On Core Math Elem-4-Classroom</t>
  </si>
  <si>
    <t>On Core Math InterActiv Elementary: Grade 4 for a single classroom</t>
  </si>
  <si>
    <t>ONCOREMATH-ELEM-5-CL</t>
  </si>
  <si>
    <t>On Core Math Elem-5-Classroom</t>
  </si>
  <si>
    <t>On Core Math InterActiv Elementary: Grade 5 for a single classroom</t>
  </si>
  <si>
    <t>ONCOREMATH-ELEM-6-CL</t>
  </si>
  <si>
    <t>On Core Math Elem-6-Classroom</t>
  </si>
  <si>
    <t>On Core Math InterActiv Elementary: Grade 6 for a single classroom</t>
  </si>
  <si>
    <t>JOURNEYSREAD-K-CLASS</t>
  </si>
  <si>
    <t>Journeys Reading Elem-K-Class</t>
  </si>
  <si>
    <t>Journeys Reading Elementary: Grade K for a single classroom</t>
  </si>
  <si>
    <t>JOURNEYSREAD-1-CLASS</t>
  </si>
  <si>
    <t>Journeys Reading Elem-1-Class</t>
  </si>
  <si>
    <t>Journeys Reading Elementary: Grade 1 for a single classroom</t>
  </si>
  <si>
    <t>JOURNEYSREAD-2-CLASS</t>
  </si>
  <si>
    <t>Journeys Reading Elem-2-Class</t>
  </si>
  <si>
    <t>Journeys Reading Elementary: Grade 2 for a single classroom</t>
  </si>
  <si>
    <t>JOURNEYSREAD-3-CLASS</t>
  </si>
  <si>
    <t>Journeys Reading Elem-3-Class</t>
  </si>
  <si>
    <t>Journeys Reading Elementary: Grade 3 for a single classroom</t>
  </si>
  <si>
    <t>JOURNEYSREAD-4-CLASS</t>
  </si>
  <si>
    <t>Journeys Reading Elem-4-Class</t>
  </si>
  <si>
    <t>Journeys Reading Elementary: Grade 4 for a single classroom</t>
  </si>
  <si>
    <t>JOURNEYSREAD-5-CLASS</t>
  </si>
  <si>
    <t>Journeys Reading Elem-5-Class</t>
  </si>
  <si>
    <t>Journeys Reading Elementary: Grade 5 for a single classroom</t>
  </si>
  <si>
    <t>JOURNEYSREAD-6-CLASS</t>
  </si>
  <si>
    <t>Journeys Reading Elem-6-Class</t>
  </si>
  <si>
    <t>Journeys Reading Elementary: Grade 6 for a single classroom</t>
  </si>
  <si>
    <t>CORELEARNGRAMGR6-8</t>
  </si>
  <si>
    <t>Core Learning Grammar III Gr. 6-8</t>
  </si>
  <si>
    <t>Core Learning Grammar III- 44 lessons</t>
  </si>
  <si>
    <t>CORELEARNGEOGR6-8</t>
  </si>
  <si>
    <t>Core Learning Geometric Shapes Gr. 6-8</t>
  </si>
  <si>
    <t>Core Learning Geometric Shapes Gr. 6-8- 38 lessons</t>
  </si>
  <si>
    <t>CORELEARNHEALTHGR6-8</t>
  </si>
  <si>
    <t>Core Learning Health II &amp;IIIGr.6-8</t>
  </si>
  <si>
    <t>Core Learning Health II &amp;III Gr. 6-8- 51 lessons</t>
  </si>
  <si>
    <t>ONCOREMATH-MS-6-CL</t>
  </si>
  <si>
    <t>On Core Math MS-6-Classroom</t>
  </si>
  <si>
    <t>On Core Math InterActiv Middle School: Grade 6 for a single classroom</t>
  </si>
  <si>
    <t>ONCOREMATH-MS-7-CL</t>
  </si>
  <si>
    <t>On Core Math MS-7-Classroom</t>
  </si>
  <si>
    <t>On Core Math InterActiv Middle School: Grade 7 for a single classroom</t>
  </si>
  <si>
    <t>ONCOREMATH-MS-8-CL</t>
  </si>
  <si>
    <t>On Core Math MS-8-Classroom</t>
  </si>
  <si>
    <t>On Core Math InterActiv Middle School: Grade 8 for a single classroom</t>
  </si>
  <si>
    <t>ONCOREMATH-HS-9-CL</t>
  </si>
  <si>
    <t>On Core Math HS-9-Classroom</t>
  </si>
  <si>
    <t>On Core Math InterActiv High School: Grade 9 for a single classroom</t>
  </si>
  <si>
    <t>ONCOREMATH-HS-10-CL</t>
  </si>
  <si>
    <t>On Core Math HS-10-Classroom</t>
  </si>
  <si>
    <t>On Core Math InterActiv High School: Grade 10 for a single classroom</t>
  </si>
  <si>
    <t>ONCOREMATH-HS-11-CL</t>
  </si>
  <si>
    <t>On Core Math HS-11-Classroom</t>
  </si>
  <si>
    <t>On Core Math InterActiv High School: Grade 11 for a single classroom</t>
  </si>
  <si>
    <t>ACAD-TRN-CONS</t>
  </si>
  <si>
    <t>Consultancy Services</t>
  </si>
  <si>
    <t>Promethean Academy Consultancy Services</t>
  </si>
  <si>
    <t>CONSULT</t>
  </si>
  <si>
    <t>Onsite Consulting Services</t>
  </si>
  <si>
    <t>Onsite Consulting Services - Full Day</t>
  </si>
  <si>
    <t>PROFDEV</t>
  </si>
  <si>
    <t>Onsite Face to Face-Full Day</t>
  </si>
  <si>
    <t>Onsite Face to Face Training – Full Day</t>
  </si>
  <si>
    <t>PROFDEV-TC</t>
  </si>
  <si>
    <t>Face to Face-Prom Full Day</t>
  </si>
  <si>
    <t>Face to face training at a Promethean Training Center – Full Day</t>
  </si>
  <si>
    <t>PROFDEV-VIR</t>
  </si>
  <si>
    <t>Virtual Training</t>
  </si>
  <si>
    <t>ACAD-CETMP</t>
  </si>
  <si>
    <t>Core Essentials Manual</t>
  </si>
  <si>
    <t>Promethean Academy Core Essentials Training Manual</t>
  </si>
  <si>
    <t>ACAD-BETMP</t>
  </si>
  <si>
    <t>Beyond Essentials Manual</t>
  </si>
  <si>
    <t>Promethean Academy Beyond Essentials Training Manual</t>
  </si>
  <si>
    <t>ACAD-TMBUNDLEP</t>
  </si>
  <si>
    <t>Training Manual Bundle</t>
  </si>
  <si>
    <t>Promethean Academy Training Manual Bundle including Core Essentials and Beyond Essentials</t>
  </si>
  <si>
    <t>ACTIV-INSTR1</t>
  </si>
  <si>
    <t>Installation Training for Resellers and Customers at Promethean Inc. (2.5 days)  -  Price per person.  Minimum 5 per class</t>
  </si>
  <si>
    <t>ACTIV-INSTR2</t>
  </si>
  <si>
    <t>Installation Training onsite</t>
  </si>
  <si>
    <t>Installation Training for Resellers and Customers on site incl. travel. (2.5 days)  ? 10 people *</t>
  </si>
  <si>
    <t>ACTIV-TECHTR1</t>
  </si>
  <si>
    <t>TechSupport Training</t>
  </si>
  <si>
    <t>Technical Support Training for Resellers and Customers at Promethean Inc. (3 hours)  -  Price per person. Minimum 5 per class up to 30 maximum</t>
  </si>
  <si>
    <t>ACTIV-TECHTR2</t>
  </si>
  <si>
    <t>TechSupport Training onsite</t>
  </si>
  <si>
    <t>Technical Support Training for Resellers and Customers on site incl. travel. (3 hours) up to 30 per class.  Price up to 2 sessions on the same day  -  See Notes below *</t>
  </si>
  <si>
    <t>* Pricing applies to 48 contiguous US States only.</t>
  </si>
  <si>
    <t>AB100EXT3YRRFR</t>
  </si>
  <si>
    <t>100 3YR RFR</t>
  </si>
  <si>
    <t>100 Series Board - Extension, Return for Repair cover, 3 Years</t>
  </si>
  <si>
    <t>AB100EXT5YRRFR</t>
  </si>
  <si>
    <t>100 5YR RFR</t>
  </si>
  <si>
    <t>100 Series Board - Extension, Return for Repair cover, 5 Years</t>
  </si>
  <si>
    <t>178PRM32EXT3YRFR</t>
  </si>
  <si>
    <t>178E 3YR RFR</t>
  </si>
  <si>
    <t>178E Series System - Extension &amp; Enhancement, Return for Repair Cover, 3 Years</t>
  </si>
  <si>
    <t>PRM32EXT3YRRFR</t>
  </si>
  <si>
    <t>PRM-32 DLP Projector 3YR RFR</t>
  </si>
  <si>
    <t>PRM-32 DLP Projector - Extension &amp; Enhancement, Return for Repair Cover, 3 Years</t>
  </si>
  <si>
    <t>AB500PEXT5YRARC</t>
  </si>
  <si>
    <t>500PRO 5YR ARC</t>
  </si>
  <si>
    <t>500PRO Series Board  - Enhancement, Advanced Replacement Cover, 5 Years</t>
  </si>
  <si>
    <t>AB300EXT5YRARC</t>
  </si>
  <si>
    <t>300/300PRO 5YR ARC</t>
  </si>
  <si>
    <t>300/300PRO Series Board - Enhancement, Advanced Replacement Cover, 5 Years</t>
  </si>
  <si>
    <t>AB6TEXT5YRARC</t>
  </si>
  <si>
    <t>AB6T 5Yr Advanced Replacement</t>
  </si>
  <si>
    <t>Touch Range Board 6 Touch - Extension &amp; Enhancement, Advanced Replacement Cover, 5 Years</t>
  </si>
  <si>
    <t>AB100EXT5YRARC</t>
  </si>
  <si>
    <t>100 5YR ARC</t>
  </si>
  <si>
    <t>100 Series Board - Extension &amp; Enhancement, Advanced Replacement Cover, 5 Years</t>
  </si>
  <si>
    <t>500PPRJEXT5YRARC</t>
  </si>
  <si>
    <t>500PRO+DLP 5YR ARC</t>
  </si>
  <si>
    <t>500PRO Series System - Extension &amp; Enhancement, Advanced Replacement Cover on IWB &amp; PRM-35, PRM-45, PRM-45A, EST-P1 &amp; UST-P1 DLP Projector, 5 Years</t>
  </si>
  <si>
    <t>300PRJEXT5YRARC</t>
  </si>
  <si>
    <t>300/300PRO+DLP 5YR ARC</t>
  </si>
  <si>
    <t>300/300PRO Series System - Extension &amp; Enhancement, Advanced Replacement Cover on IWB &amp; PRM-35, PRM-45, PRM-45A, EST-P1 &amp; UST-P1 DLP Projector, 5 Years</t>
  </si>
  <si>
    <t>100PRJEXT5YRARC</t>
  </si>
  <si>
    <t>100+DLP 5YR ARC</t>
  </si>
  <si>
    <t>100 Series System - Extension &amp; Enhancement, Advanced Replacement Cover on IWB &amp; PRM-35, PRM-45, PRM-45A, EST-P1 &amp; UST-P1 DLP Projector, 5 Years</t>
  </si>
  <si>
    <t>178PRM32EXT3YARC</t>
  </si>
  <si>
    <t>178E 3YR ARC</t>
  </si>
  <si>
    <t>178E Series System - Extension &amp; Enhancement, Advanced Replacement Cover, 3 Years</t>
  </si>
  <si>
    <t>DLPEXTWAR5YRARC</t>
  </si>
  <si>
    <t>DLP Projector 5YR ARC</t>
  </si>
  <si>
    <t>PRM-35, PRM-45, PRM-45A, EST-P1 &amp; UST-P1 DLP Projector - Extension &amp; Enhancement, Advanced Replacement Cover, 5 Years</t>
  </si>
  <si>
    <t>PRM32EXT3YRARC</t>
  </si>
  <si>
    <t>PRM-32 DLP Projector 3YR ARC</t>
  </si>
  <si>
    <t>PRM-32 DLP Projector - Extension &amp; Enhancement, Advanced Replacement Cover, 3 Years</t>
  </si>
  <si>
    <t>Please refer to Warranty at a Glance Matrix for applicable countries</t>
  </si>
  <si>
    <t>APTLEXT5YROSS</t>
  </si>
  <si>
    <t>APT LRG 5Yr OSS</t>
  </si>
  <si>
    <t>ActivPanel Touch Large 84" - Extension, On Site Support, 5 Years</t>
  </si>
  <si>
    <t>APTMEXT5YROSS</t>
  </si>
  <si>
    <t>APT MED 5Yr OSS</t>
  </si>
  <si>
    <t>ActivPanel Touch Medium 55”, 65” &amp; 70” - Extension, On Site Support, 5 years</t>
  </si>
  <si>
    <t>TBLEXTWAR5YROSS</t>
  </si>
  <si>
    <t>ATable 5Yr On Site Support</t>
  </si>
  <si>
    <t>ActivTable 5 Year On Site Support</t>
  </si>
  <si>
    <t>AB500PEXT5YROSS</t>
  </si>
  <si>
    <t>500PRO 5YR OSS</t>
  </si>
  <si>
    <t>500PRO Series Board - Enhancement, On Site Support, 5 Years</t>
  </si>
  <si>
    <t>AB300EXT5YROSS</t>
  </si>
  <si>
    <t>300/300PRO 5YR OSS</t>
  </si>
  <si>
    <t>300/300PRO Series Board - Enhancement, On Site Support, 5 Years</t>
  </si>
  <si>
    <t>AB6TEXT5YROSS</t>
  </si>
  <si>
    <t>AB6T 5Yr On Site Support</t>
  </si>
  <si>
    <t>Touch Range Board 6 Touch - Extension &amp; Enhancement, On Site Support, 5 Years</t>
  </si>
  <si>
    <t>AB100EXT5YROSS</t>
  </si>
  <si>
    <t>100 Series 5YR OSS</t>
  </si>
  <si>
    <t>100 Series Board - Enhancement, On Site Support, 5 Years</t>
  </si>
  <si>
    <t>5PPRJSTND5YROSS</t>
  </si>
  <si>
    <t>500PRO+DLP+ST 5YR OSS</t>
  </si>
  <si>
    <t>500PRO Series System - Extension &amp; Enhancement, On Site Support on IWB and PRM-35, PRM-45, PRM-45A, EST-P1 &amp; UST-P1 DLP Projector &amp; Adj/Mob Stand, 5 Years</t>
  </si>
  <si>
    <t>500PPRJEXT5YROSS</t>
  </si>
  <si>
    <t>500PRO+DLP 5YR OSS</t>
  </si>
  <si>
    <t>500PRO Series System - Extension &amp; Enhancement, On Site Support on IWB &amp; PRM-35, PRM-45, PRM-45A, EST-P1 &amp; UST-P1 DLP Projector, 5 Years</t>
  </si>
  <si>
    <t>3PRJSTND5YROSS</t>
  </si>
  <si>
    <t>300/300PRO+DLP+ST 5YR OSS</t>
  </si>
  <si>
    <t>300/300PRO Series System - Extension &amp; Enhancement, On Site Support on IWB, PRM-35, PRM-45, PRM-45A, EST-P1 &amp; UST-P1 DLP Projector &amp; Adj/Mob Stand, 5 Years</t>
  </si>
  <si>
    <t>300PRJEXT5YROSS</t>
  </si>
  <si>
    <t>300/300PRO+DLP 5YR OSS</t>
  </si>
  <si>
    <t>300/300PRO Series System - Extension &amp; Enhancement, On Site Support on IWB &amp; PRM-35, PRM-45, PRM-45A, EST-P1 &amp; UST-P1 DLP Projector, 5 Years</t>
  </si>
  <si>
    <t>100PRJEXT5YROSS</t>
  </si>
  <si>
    <t>100+DLP 5YR OSS</t>
  </si>
  <si>
    <t>100 Series System - Extension &amp; Enhancement, On Site Support on IWB &amp; PRM-35, PRM-45, PRM-45A, EST-P1 &amp; UST-P1 DLP Projector, 5 Years</t>
  </si>
  <si>
    <t>PRJSTND5YROSS</t>
  </si>
  <si>
    <t>DLP Projector + Adj/Mob 5 OSS</t>
  </si>
  <si>
    <t>PRM-35, PRM-45, PRM-45A, EST-P1 &amp; UST-P1 DLP Projector + Adj/Mob Stand - Extension &amp; Enhancement, On Site Support, 5 Years</t>
  </si>
  <si>
    <t>DLPEXTWAR5YROSS</t>
  </si>
  <si>
    <t>DLP Projector 5YR OSS</t>
  </si>
  <si>
    <t>PRM-35, PRM-45, PRM-45A, EST-P1 &amp; UST-P1 DLP Projector - Extension &amp; Enhancement, On Site Support, 5 Years</t>
  </si>
  <si>
    <t>¹ OSS available in 48 contiguous US states</t>
  </si>
  <si>
    <t>Promethean Inc. Price List  - NAM-USA-SPR-ALL-USD</t>
  </si>
  <si>
    <t>NAM Spares Price List in USD</t>
  </si>
  <si>
    <t>Spares and Peripherals</t>
  </si>
  <si>
    <t>ActivTable Spares &amp; Accessories</t>
  </si>
  <si>
    <t>Interactive Display Spares</t>
  </si>
  <si>
    <t>Installation Items</t>
  </si>
  <si>
    <t>Audio Enhancement System Spares</t>
  </si>
  <si>
    <t>Pens</t>
  </si>
  <si>
    <t>Electronics</t>
  </si>
  <si>
    <t>ActivBoard Cables</t>
  </si>
  <si>
    <t>Power Supply Units</t>
  </si>
  <si>
    <t>ActivBoard Bags</t>
  </si>
  <si>
    <t>Lower limiter kits</t>
  </si>
  <si>
    <t>ActivBoard System Spares - V4</t>
  </si>
  <si>
    <t>ActivBoard+2 Adjustable &amp; Fixed System Spares - V3</t>
  </si>
  <si>
    <t>ActivBoard+2 Adjustable System Spares - V2</t>
  </si>
  <si>
    <t>Speaker Upgrade</t>
  </si>
  <si>
    <t>Projector Accessories</t>
  </si>
  <si>
    <t>Learner Response System Spares &amp; Accessories</t>
  </si>
  <si>
    <t>ActivHub</t>
  </si>
  <si>
    <t>ActivSlate Spares</t>
  </si>
  <si>
    <t>ActivPanel Spares</t>
  </si>
  <si>
    <t>ActiView Spares</t>
  </si>
  <si>
    <t>All prices are in US Dollars - All prices are in US Dollars - All prices are in US Dollars - All prices are ex-works Roswell, Atlanta or ex-works, Compton, California or ex-works, Shenzhen, China.  Prices may be revised by Promethean Limited at any time. These prices and supply by Promethean Limited are subject to our standard terms and conditions of sale.  Availability subject to change.
E&amp;OE.
MSRP - Manufacturer's suggested retail price - Corporate &amp; Government sector
RRP - Recommended retail price - Public sector  Orders are subject to a minimum order value of $400  Orders are subject to a minimum order value of $400</t>
  </si>
  <si>
    <t>Partner Price</t>
  </si>
  <si>
    <t>T-COVER</t>
  </si>
  <si>
    <t>ActivTable Cover</t>
  </si>
  <si>
    <t>T-CASE-US</t>
  </si>
  <si>
    <t>ActivTable Case</t>
  </si>
  <si>
    <t>ActivTable Case - US</t>
  </si>
  <si>
    <t>T-LEGS-3-L</t>
  </si>
  <si>
    <t>ActivTable Legs - Long</t>
  </si>
  <si>
    <t>Long legs for ActivTable</t>
  </si>
  <si>
    <t>T-LEGS-3-M</t>
  </si>
  <si>
    <t>ActivTable Legs - Medium</t>
  </si>
  <si>
    <t>Medium legs for ActivTable</t>
  </si>
  <si>
    <t>T-LEGS-3-S</t>
  </si>
  <si>
    <t>ActivTable Legs - Short</t>
  </si>
  <si>
    <t>Short legs for ActivTable</t>
  </si>
  <si>
    <t>APT2-REMOTE</t>
  </si>
  <si>
    <t>ActivPanel Touch Remote</t>
  </si>
  <si>
    <t>Remote control for ActivPanel Touch - For use with all models</t>
  </si>
  <si>
    <t>DR-5761170</t>
  </si>
  <si>
    <t>Pen holder</t>
  </si>
  <si>
    <t>Pen Holder for 164 and 178 Range ActivBoard</t>
  </si>
  <si>
    <t>ABP2V3SOB60</t>
  </si>
  <si>
    <t>Stand-off brackets</t>
  </si>
  <si>
    <t>Stand-off brackets for fixed and adjustable stands - 60mm - Contains 4 brackets and side panels. Compatible with V3 systems</t>
  </si>
  <si>
    <t>DR-5883079</t>
  </si>
  <si>
    <t>Wall hanging bracket 500Pro</t>
  </si>
  <si>
    <t>Wall hanging bracket kit for 500 Pro Range ActivBoard - Contains 4 brackets</t>
  </si>
  <si>
    <t>DR-5762064</t>
  </si>
  <si>
    <t>Wall hanging bracket 300/300 Pro</t>
  </si>
  <si>
    <t>Wall hanging bracket kit for 300 &amp; 300 Pro Range ActivBoard - Contains 4 brackets</t>
  </si>
  <si>
    <t>AB-TOUCH-BRKT-KIT</t>
  </si>
  <si>
    <t>ActivBoard Touch Bracket Kit</t>
  </si>
  <si>
    <t>ActivBoard Touch Bracket Kit (Touch Boards Only)</t>
  </si>
  <si>
    <t>DR-5762032</t>
  </si>
  <si>
    <t>Wall hanging bracket 100</t>
  </si>
  <si>
    <t>Wall hanging bracket kit for 100 Range ActivBoard - Contains 4 brackets</t>
  </si>
  <si>
    <t>ABSOB50KIT</t>
  </si>
  <si>
    <t>Stand-Off wall hanging bracket</t>
  </si>
  <si>
    <t>Stand-off wall hanging bracket kit - 50mm  - Contains 4 brackets. For use with 100, 300, 300 Pro &amp; 500 Pro &amp; Touch Range ActivBoard &amp; ActivBoard 64, 78, 87, 88 &amp; 95</t>
  </si>
  <si>
    <t>ST-SOB60</t>
  </si>
  <si>
    <t>Stand-off brackets for Fixed and Adjustable systems - 60mm - Contains 4 brackets. Compatible with V4 systems</t>
  </si>
  <si>
    <t>ACTIV-USB-EXTN</t>
  </si>
  <si>
    <t>USB extension cable (5m)</t>
  </si>
  <si>
    <t>USB extension cable (5m), USB 2.0 repeater cable (approx 5m) - For use with ActivBoard 100 &amp; previous versions of ActivBoard</t>
  </si>
  <si>
    <t>ACTIV-USB2-EXTN</t>
  </si>
  <si>
    <t>USB extension cable 2</t>
  </si>
  <si>
    <t>USB extension cable (5m), USB 2.0 amplifier / repeater cable (approx 5m) - For use with ActivBoard 300 series, ActivBoard 500 Series, ActivBoard Touch series &amp; ActivPanel Touch Series</t>
  </si>
  <si>
    <t>AB23AC2UPGKIT</t>
  </si>
  <si>
    <t>V3 adjustable stand mod kit</t>
  </si>
  <si>
    <t>ActivBoard+2 V3 adjustable stand mod kit for compatibility with ActivBoard 64 &amp; 78  - Should be purchased for installation by AB+2 trained installer only</t>
  </si>
  <si>
    <t>ASB-40-RC</t>
  </si>
  <si>
    <t>ActivSoundBar Remote Control</t>
  </si>
  <si>
    <t>Remote control for Promethean ActivSoundBar</t>
  </si>
  <si>
    <t>AB-STY</t>
  </si>
  <si>
    <t>ActivPanel Stylus</t>
  </si>
  <si>
    <t>Replacement for ActivPanel Stylus</t>
  </si>
  <si>
    <t>PEN4NIBS-100</t>
  </si>
  <si>
    <t>ActivPen 4 nibs</t>
  </si>
  <si>
    <t>Pack of 100 nibs for ActivPen 4 with manufacturing date stamp of 10 October 2010 or earlier</t>
  </si>
  <si>
    <t>ABR-AP-PEN-NIBS</t>
  </si>
  <si>
    <t>Digital Pen Nibs</t>
  </si>
  <si>
    <t>Pack of nibs for use with ActivPanel and ActivBoard Touch Digital Pen</t>
  </si>
  <si>
    <t>PEN4NIBS2-100</t>
  </si>
  <si>
    <t>Pack of 100 nibs for ActivPen 4 with manufacturing date stamp of 11 October 2010 onwards</t>
  </si>
  <si>
    <t>ACTIVPEN4S3-2-BK</t>
  </si>
  <si>
    <t>Student ActivPen 50 - 2 Pack</t>
  </si>
  <si>
    <t>Student ActivPen 50. Cordless battery-free pen for ActivBoard - For use with 100, 300, 300 Pro &amp; 500 Pro Range</t>
  </si>
  <si>
    <t>ACTIVPEN4T3-2-BK</t>
  </si>
  <si>
    <t>Teacher ActivPen 50 - 2 Pack</t>
  </si>
  <si>
    <t>Teacher ActivPen 50. Cordless battery-free pen for ActivBoard - For use with 100, 300, 300 Pro &amp; 500 Pro Range</t>
  </si>
  <si>
    <t>ACTIVPEN4T3-10</t>
  </si>
  <si>
    <t>Teacher ActivPen 50 - 10 Pack</t>
  </si>
  <si>
    <t>PEN3NIBS-100</t>
  </si>
  <si>
    <t>ActivPen 3 nibs</t>
  </si>
  <si>
    <t>Pack of 100 nibs for ActivPen 3</t>
  </si>
  <si>
    <t>ARAAC2PENSET</t>
  </si>
  <si>
    <t>ActivArena spare pen set</t>
  </si>
  <si>
    <t>ActivArena Spare pen set. Cordless battery-free pen for ActivBoard - Set comprises 1 teacher &amp; 1 student ActivArena Pen. For use with previous versions of ActivBoard</t>
  </si>
  <si>
    <t>ACTIVPEN3-2</t>
  </si>
  <si>
    <t>ActivPens - 2 pack</t>
  </si>
  <si>
    <t>ActivPen pack of 2. Cordless battery-free pen for ActivBoard - For use with previous versions of ActivBoard</t>
  </si>
  <si>
    <t>ACTIVPEN3-10</t>
  </si>
  <si>
    <t>ActivPens - 10 pack</t>
  </si>
  <si>
    <t>ActivPen pack of 10. Cordless battery-free pen for ActivBoard  - For use with previous versions of ActivBoard</t>
  </si>
  <si>
    <t>PCA-5668000-95</t>
  </si>
  <si>
    <t>ActivBoard Pen PCA 595</t>
  </si>
  <si>
    <t>500 Range Main Pen Electronics Board - Compatible with AB595 only</t>
  </si>
  <si>
    <t>PCA-5668000A</t>
  </si>
  <si>
    <t>ActivBoard Pen PCA 587</t>
  </si>
  <si>
    <t>500 Range Main Pen Electronics Board - Compatible with AB587 only</t>
  </si>
  <si>
    <t>PCA-5668000-78</t>
  </si>
  <si>
    <t>ActivBoard Pen PCA 578</t>
  </si>
  <si>
    <t>500 Range Main Pen Electronics Board - Compatible with AB578 only</t>
  </si>
  <si>
    <t>PRM-PCA-ABV3-378</t>
  </si>
  <si>
    <t>ActivBoard PCA kit 100/300 78</t>
  </si>
  <si>
    <t>100 &amp; 300 Range Main Pen &amp; USB Hub Electronics Board - Compatible with AB178/AB378/AB378 Pro Boards</t>
  </si>
  <si>
    <t>PCA-5881045</t>
  </si>
  <si>
    <t>ActivBoard Touch  PCA 500</t>
  </si>
  <si>
    <t>500 Pro Range Touch Electronics Board - Compatible with AB578/AB587/AB595 Pro Boards</t>
  </si>
  <si>
    <t>PRM-PCA-ABV3-387</t>
  </si>
  <si>
    <t>ActivBoard PCA kit 387</t>
  </si>
  <si>
    <t>300 Range Main Pen &amp; USB Hub Electronics Board - Compatible with AB387/AB387 Pro Boards</t>
  </si>
  <si>
    <t>PRM-PCA-ABV3-395</t>
  </si>
  <si>
    <t>ActivBoard PCA kit 395</t>
  </si>
  <si>
    <t>300 Range Main Pen &amp; USB Hub Electronics Board - Compatible with AB395/AB395 Pro Boards</t>
  </si>
  <si>
    <t>PCA-5881046</t>
  </si>
  <si>
    <t>ActivBoard USB Hub PCA 500</t>
  </si>
  <si>
    <t>500 Pro Range 4 Port USB Hub Electronics Board - Compatible with AB578/AB587/AB595 Pro Boards</t>
  </si>
  <si>
    <t>DR-5882019</t>
  </si>
  <si>
    <t>AB Amplifier PCA 300/500</t>
  </si>
  <si>
    <t>300 &amp; 500 Pro Range Integrated Board Audio Amplifier Electronics Board - Compatible with AB378/AB387/AB395/AB578/AB587/AB595 Pro Boards</t>
  </si>
  <si>
    <t>PRM-PCA-AB2-US</t>
  </si>
  <si>
    <t>AB2 Pen PCA 50/64/78 US</t>
  </si>
  <si>
    <t>2nd Generation ActivBoard Electronics  - Compatible with AB2 50"/64"/78" - US Only</t>
  </si>
  <si>
    <t>PRM-PCA-AB2-NRF</t>
  </si>
  <si>
    <t>AB2 Pen PCA 50/64/78 NRF</t>
  </si>
  <si>
    <t>2nd Generation ActivBoard Electronics  - Compatible with AB2 50"/64"/78" - NRF Only</t>
  </si>
  <si>
    <t>CB-5883067</t>
  </si>
  <si>
    <t>USB Cable - 3 Metre</t>
  </si>
  <si>
    <t>3 metre USB cable - For use with 100, 300, 300 Pro &amp; 500 Pro Range ActivBoard</t>
  </si>
  <si>
    <t>AB-TOUCH-5M-USB-CABLE</t>
  </si>
  <si>
    <t>ActivBoard Touch 5m USB Cable</t>
  </si>
  <si>
    <t>ActivBoard Touch 5m USB Cable (Touch Boards Only)</t>
  </si>
  <si>
    <t>AB23CASSY</t>
  </si>
  <si>
    <t>Cable assembly</t>
  </si>
  <si>
    <t>Cable Assembly for 100, 300 and 300 Pro Range ActivBoard - See Note 1</t>
  </si>
  <si>
    <t>CB-5252016S41</t>
  </si>
  <si>
    <t>Cable for 75/60/48</t>
  </si>
  <si>
    <t>ActivBoard serial cable for 75", 60" &amp; 48" (8m)</t>
  </si>
  <si>
    <t>CB-5303027S31</t>
  </si>
  <si>
    <t>Cable for 50/64/78/95</t>
  </si>
  <si>
    <t>ActivBoard serial cable for 50", 64", 78" &amp; 95" (8m)</t>
  </si>
  <si>
    <t>CB-5302027S42</t>
  </si>
  <si>
    <t>Power cable for 50/64/78/95</t>
  </si>
  <si>
    <t>ActivBoard DC power cable for 50", 64", 78" &amp; 95" (5m)</t>
  </si>
  <si>
    <t>CB-5302030S41</t>
  </si>
  <si>
    <t>USB A to USB B Cable</t>
  </si>
  <si>
    <t>Standard 16' USB cable for 50", 64", 78" &amp; 95" (5m)</t>
  </si>
  <si>
    <t>SERIAL-EXTN-2</t>
  </si>
  <si>
    <t>Serial ex for 50/64/78/95</t>
  </si>
  <si>
    <t>ActivBoard serial extension cable for 50", 64", 78" &amp; 95" (2 parts = 16m &amp; 4m)</t>
  </si>
  <si>
    <t>CB-AB+2-USB-2M</t>
  </si>
  <si>
    <t>USB Cable - 2 Metre</t>
  </si>
  <si>
    <t>2 metre USB cable</t>
  </si>
  <si>
    <t>ACTIVUNIVPSU2</t>
  </si>
  <si>
    <t>ActivSlate/ActivBoard PSU</t>
  </si>
  <si>
    <t>Power supply unit with mains lead (power cable) for ActivSlate 2.4, 100 and 300 Range ActivBoards; not compatible with ActivSlate 60</t>
  </si>
  <si>
    <t>PSU-DUAL-MODE-ABOARD</t>
  </si>
  <si>
    <t>US PSU - 500 Pro Range</t>
  </si>
  <si>
    <t>Power supply unit for 500 Range ActivBoard</t>
  </si>
  <si>
    <t>ACTIV-DUALMODE-LEAD-US</t>
  </si>
  <si>
    <t>US Mains Lead - 500 Pro Range</t>
  </si>
  <si>
    <t>US mains lead (power cable) for 500 Range ActivBoard</t>
  </si>
  <si>
    <t>AB23AMPPSUKIT-US</t>
  </si>
  <si>
    <t>US PSU - 300 Pro Range</t>
  </si>
  <si>
    <t>Power supply unit with mains lead (power cable) (for use with 300 Pro Range ActivBoards)</t>
  </si>
  <si>
    <t>ACTIV-PSU-USAL</t>
  </si>
  <si>
    <t>US PSU</t>
  </si>
  <si>
    <t>Power supply unit and mains lead (power cable) for US ActivBoard  48, 60, 75, 50, 64, 78 and 87</t>
  </si>
  <si>
    <t>ACTIVBOARD-AC3-50-BAG</t>
  </si>
  <si>
    <t>ActivBoard 50" Bag</t>
  </si>
  <si>
    <t>Bag for 150 Range ActivBoard</t>
  </si>
  <si>
    <t>ACTIVBOARD-AC3-64-BAG</t>
  </si>
  <si>
    <t>ActivBoard 164 Bag</t>
  </si>
  <si>
    <t>Bag for 164 Range ActivBoard</t>
  </si>
  <si>
    <t>ACTIVBOARD-AC3-78-BAG</t>
  </si>
  <si>
    <t>ActivBoard 178, 378 Bag</t>
  </si>
  <si>
    <t>Bag for 178, 378 &amp; 378 Pro Range ActivBoard</t>
  </si>
  <si>
    <t>ACTIVBOARD-AC3-87-BAG</t>
  </si>
  <si>
    <t>ActivBoard 87" Bag</t>
  </si>
  <si>
    <t>Bag for 387 &amp; 387 Pro Range ActivBoard</t>
  </si>
  <si>
    <t>AB23LLSW-RETRO-KIT</t>
  </si>
  <si>
    <t>Lower limit SW retro fit kit</t>
  </si>
  <si>
    <t>Lower limit switch retro fit kit (for use with 100, 300 &amp; 300 Pro Range ActivBoard) - For addition to a pre-installed AB+2 Height Adjustable System.</t>
  </si>
  <si>
    <t>AB23LLSW-FRAME-KIT</t>
  </si>
  <si>
    <t>Lower limiter switch frame kit</t>
  </si>
  <si>
    <t>Adjustable V3 stand lower limiter switch frame kit - To be bought at the time of purchase for installation with AB+2 Height Adjustable System.</t>
  </si>
  <si>
    <t>ST-SPINE-KIT</t>
  </si>
  <si>
    <t>Spine Components</t>
  </si>
  <si>
    <t>Adjustable &amp; Mobile System Spine Components - See note 11</t>
  </si>
  <si>
    <t>ST-BOOM-M-KIT</t>
  </si>
  <si>
    <t>Boom Mobile</t>
  </si>
  <si>
    <t>Boom Mobile - See note 12</t>
  </si>
  <si>
    <t>ST-FRAME-KIT</t>
  </si>
  <si>
    <t>USF ASSY</t>
  </si>
  <si>
    <t>Fixed, Adjustable &amp; Mobile System - Universal Support Frame Assembly - See note 13</t>
  </si>
  <si>
    <t>ST-BASE-KIT</t>
  </si>
  <si>
    <t>Mobile Base</t>
  </si>
  <si>
    <t>Mobile Base - See note 14</t>
  </si>
  <si>
    <t>ST-LOCK-KEYS</t>
  </si>
  <si>
    <t>ActivBoard System Lock and Keys</t>
  </si>
  <si>
    <t>Spare lock and keys for ActivBoard System Drawer and Lockable Shelf</t>
  </si>
  <si>
    <t>AB23AFPROJACC</t>
  </si>
  <si>
    <t>Projector accessories</t>
  </si>
  <si>
    <t>Adjustable &amp; Fixed projector accessories pack - See Note 2</t>
  </si>
  <si>
    <t>AB23AFPROJPLATE</t>
  </si>
  <si>
    <t>Projector plate</t>
  </si>
  <si>
    <t>Adjustable &amp; Fixed Projector Plate</t>
  </si>
  <si>
    <t>AB23AFBOOMASSEM</t>
  </si>
  <si>
    <t>Boom end assembly</t>
  </si>
  <si>
    <t>Adjustable &amp; Fixed boom end assembly pack - See Note 3</t>
  </si>
  <si>
    <t>AB23AFBOOMTRIMS</t>
  </si>
  <si>
    <t>Boom trims</t>
  </si>
  <si>
    <t>Adjustable &amp; Fixed boom trims pack - See Note 5</t>
  </si>
  <si>
    <t>AB23ABOOMEXTKIT</t>
  </si>
  <si>
    <t>Boom extrusion kit</t>
  </si>
  <si>
    <t>Adjustable boom extrusion kit - See Note 4</t>
  </si>
  <si>
    <t>AB23AEXTRUSION</t>
  </si>
  <si>
    <t>Main extrusions</t>
  </si>
  <si>
    <t>Adjustable main extrusions pack - Contains left-hand side &amp; right-hand side main extrusions</t>
  </si>
  <si>
    <t>AB23AEXTTRIMS</t>
  </si>
  <si>
    <t>Main extrusion trims</t>
  </si>
  <si>
    <t>Adjustable main extrusion trims pack - See Note 6</t>
  </si>
  <si>
    <t>AB23AACTCOVER</t>
  </si>
  <si>
    <t>Actuator covers</t>
  </si>
  <si>
    <t>Adjustable actuator covers pack  - See Note 7</t>
  </si>
  <si>
    <t>AB23AACTUATOR</t>
  </si>
  <si>
    <t>Actuator</t>
  </si>
  <si>
    <t>Adjustable actuator.  Does not include remote control.</t>
  </si>
  <si>
    <t>AB23ASLIDFRAME</t>
  </si>
  <si>
    <t>Sliding frame assembly</t>
  </si>
  <si>
    <t>Adjustable sliding frame assembly</t>
  </si>
  <si>
    <t>AB23AWALLBRACE</t>
  </si>
  <si>
    <t>Wall frame braces</t>
  </si>
  <si>
    <t>Adjustable wall fame braces  - Contains upper &amp; lower wall frame braces</t>
  </si>
  <si>
    <t>AB23APOWERKIT</t>
  </si>
  <si>
    <t>Power block kit</t>
  </si>
  <si>
    <t>Adjustable power block kit - See Note 8</t>
  </si>
  <si>
    <t>AB23AACC</t>
  </si>
  <si>
    <t>Accessories kit</t>
  </si>
  <si>
    <t>Adjustable accessories pack - See Note 9</t>
  </si>
  <si>
    <t>AB23AFIX</t>
  </si>
  <si>
    <t>Fastener kit</t>
  </si>
  <si>
    <t>Adjustable stand fastener kit  - Contains all adjustable stand fixings</t>
  </si>
  <si>
    <t>ABP2V3ADJ-BRACKETKIT</t>
  </si>
  <si>
    <t>Retainer bracket</t>
  </si>
  <si>
    <t>Adjustable retainer bracket - Metal Spare Parts for ActivBoard</t>
  </si>
  <si>
    <t>AB23FBOOMEXTKIT</t>
  </si>
  <si>
    <t>Fixed boom extrusion kit - See Note 4</t>
  </si>
  <si>
    <t>AB23FPOWERKIT</t>
  </si>
  <si>
    <t>Fixed power block kit - Contains power block mount &amp; distribution chassis</t>
  </si>
  <si>
    <t>AB23FWALLBRACE</t>
  </si>
  <si>
    <t>Fixed wall fame braces  - Contains upper &amp; lower wall frame braces</t>
  </si>
  <si>
    <t>AB23FACC</t>
  </si>
  <si>
    <t>Fixed accessories pack - See Note 10</t>
  </si>
  <si>
    <t>AB23FFIX</t>
  </si>
  <si>
    <t>Fixed stand fastener kit  - Contains all fixed stand fixings</t>
  </si>
  <si>
    <t>AB+2V2SOB60R4</t>
  </si>
  <si>
    <t>Stand-off bracket - R4</t>
  </si>
  <si>
    <t>Stand-off brackets for ActivBoard+2 Systems - Revision 4 60mm</t>
  </si>
  <si>
    <t>AB+2V2SOB12</t>
  </si>
  <si>
    <t>Stand-off wall-mount bracket set</t>
  </si>
  <si>
    <t>Stand-off wall-mount. 12mm metal wall mounting bracket set (for use with Activboard+2 Adjustable Stand)</t>
  </si>
  <si>
    <t>CB-PWDSPKMAINSADAPT</t>
  </si>
  <si>
    <t>Speaker mains lead &amp; Adaptor</t>
  </si>
  <si>
    <t>Power cable for silver powered speakers</t>
  </si>
  <si>
    <t>ST-PROJECTOR-PLATE</t>
  </si>
  <si>
    <t>ST Projector Plate</t>
  </si>
  <si>
    <t>Short Throw Projector plate</t>
  </si>
  <si>
    <t>EST-P1-PLATE</t>
  </si>
  <si>
    <t>EST Proj plate</t>
  </si>
  <si>
    <t>DLP Extreme Short Throw Projector plate</t>
  </si>
  <si>
    <t>EST-P1-MOB-PLATE</t>
  </si>
  <si>
    <t>EST-P1 Mob Proj plate</t>
  </si>
  <si>
    <t>DLP Extreme Short Throw Projector plate for mobile system</t>
  </si>
  <si>
    <t>UST-P1-PLATE</t>
  </si>
  <si>
    <t>UST-P1 Proj plate</t>
  </si>
  <si>
    <t>DLP Ultra Short Throw Projector plate</t>
  </si>
  <si>
    <t>DR-5862110</t>
  </si>
  <si>
    <t>EST Projector Mount Assembly</t>
  </si>
  <si>
    <t>DLP-REMOTE</t>
  </si>
  <si>
    <t>DLP Projector Remote Control</t>
  </si>
  <si>
    <t>Remote control for DLP Projectors</t>
  </si>
  <si>
    <t>PRM-45-LAMP</t>
  </si>
  <si>
    <t>PRM-45 Lamp</t>
  </si>
  <si>
    <t>Replacement lamp for PRM-45 and PRM-45A projectors</t>
  </si>
  <si>
    <t>PRM-32-35-LAMP</t>
  </si>
  <si>
    <t>PRM-32/PRM-35 Lamp</t>
  </si>
  <si>
    <t>Replacement lamp for PRM-32/PRM-35 projector</t>
  </si>
  <si>
    <t>EST-P1-LAMP</t>
  </si>
  <si>
    <t>EST-P1 Projector Lamp</t>
  </si>
  <si>
    <t>Replacement lamp for EST-P1 projector</t>
  </si>
  <si>
    <t>UST-P1-LAMP</t>
  </si>
  <si>
    <t>UST-P1 Projector Lamp</t>
  </si>
  <si>
    <t>Replacement lamp for UST-P1 projector</t>
  </si>
  <si>
    <t>PRM-45-FILTERKIT</t>
  </si>
  <si>
    <t>PRM-45 Filter Kit</t>
  </si>
  <si>
    <t>Filter and filter frame for PRM-45 Projector</t>
  </si>
  <si>
    <t>PRM-25-FILTER</t>
  </si>
  <si>
    <t>PRM-25 Projector Filter</t>
  </si>
  <si>
    <t>Filter for PRM-25 Projectors</t>
  </si>
  <si>
    <t>PRM-32-35-FILTER</t>
  </si>
  <si>
    <t>PRM-32/35 Projector Filter</t>
  </si>
  <si>
    <t>Filter for PRM-32/35 Projectors</t>
  </si>
  <si>
    <t>PRM-25-FILTERKIT</t>
  </si>
  <si>
    <t>PRM-25 Filter Module Kit</t>
  </si>
  <si>
    <t>Filter and filter frame for PRM-25 Projector</t>
  </si>
  <si>
    <t>PRM-32-35-FILTERKIT</t>
  </si>
  <si>
    <t>PRM-32/35 Filter module kit</t>
  </si>
  <si>
    <t>Filter and filter frame for PRM-32/35 Projector</t>
  </si>
  <si>
    <t>PRM-25-REMOTE</t>
  </si>
  <si>
    <t>PRM-25 Remote control</t>
  </si>
  <si>
    <t>Remote control for PRM-25 DLP Short Throw Projector</t>
  </si>
  <si>
    <t>5811100784-S</t>
  </si>
  <si>
    <t>PRM-25 Lamp</t>
  </si>
  <si>
    <t>Replacement lamp for PRM-25 projector</t>
  </si>
  <si>
    <t>HW-DRIVER-1</t>
  </si>
  <si>
    <t>Screwdriver Torx T-10</t>
  </si>
  <si>
    <t>Screwdriver for battery compartment of ActivExpression &amp; ActiVote Pods</t>
  </si>
  <si>
    <t>PRM-AV3-01-V2-AMEU</t>
  </si>
  <si>
    <t>Handset for ActiVote V2 AMEU</t>
  </si>
  <si>
    <t>ActiVote V2 Single Voting pod - AMEU</t>
  </si>
  <si>
    <t>PRM-AE2-01-AMEU</t>
  </si>
  <si>
    <t>Handset for ActivExpression V2</t>
  </si>
  <si>
    <t>ActivExpression V2 Single Voting pod</t>
  </si>
  <si>
    <t>ACTIVOTEBAG</t>
  </si>
  <si>
    <t>ActiVote soft carry case</t>
  </si>
  <si>
    <t>Soft carry case for ActiVote Kit</t>
  </si>
  <si>
    <t>EXPRESSION2BAG</t>
  </si>
  <si>
    <t>ActivExpression 2 Bag</t>
  </si>
  <si>
    <t>Bag for ActivExpression Kit 2</t>
  </si>
  <si>
    <t>AH201</t>
  </si>
  <si>
    <t>ActivHub 2.4GHz</t>
  </si>
  <si>
    <t>ActivHub 2.4GHz Radio Frequency Communication Device for use with ActivBoard, ActivExpression and ActiVote</t>
  </si>
  <si>
    <t>HW-BATT-10</t>
  </si>
  <si>
    <t>ActivSlate 60 Battery</t>
  </si>
  <si>
    <t>Battery for ActivSlate 60</t>
  </si>
  <si>
    <t>CHGR-MICRO-USB</t>
  </si>
  <si>
    <t>Micro USB Charger</t>
  </si>
  <si>
    <t>Charger for ActivSlate 60</t>
  </si>
  <si>
    <t>CB-5383003S31</t>
  </si>
  <si>
    <t>ActivSlate50 Charge Lead (2m)</t>
  </si>
  <si>
    <t>Charge lead for ActivSlate50 (2m)</t>
  </si>
  <si>
    <t>ACTIVPANEL-PEN</t>
  </si>
  <si>
    <t>ActivPanel Pen 21</t>
  </si>
  <si>
    <t>ActivPanel Pen. Cordless battery-free pen for 21" pen driven screen display</t>
  </si>
  <si>
    <t>APANEL21-PSU</t>
  </si>
  <si>
    <t>ActivPanel PSU 21</t>
  </si>
  <si>
    <t>AC Power Adaptor for 21" pen driven screen display</t>
  </si>
  <si>
    <t>PL-510-G-PEN</t>
  </si>
  <si>
    <t>ActivPanel Pen 15 &amp; 17</t>
  </si>
  <si>
    <t>ActivPanel Pen. Cordless battery-free pen for 15" and 17" pen driven screen display</t>
  </si>
  <si>
    <t>ACTIVPANEL-PSU</t>
  </si>
  <si>
    <t>ActivPanel PSU</t>
  </si>
  <si>
    <t>AC adaptor for 15" pen driven screen display</t>
  </si>
  <si>
    <t>AV322-PSU-US</t>
  </si>
  <si>
    <t>ActiView PSU US</t>
  </si>
  <si>
    <t>US power supply unit for ActiView</t>
  </si>
  <si>
    <t>AV322-MICROSADAPT</t>
  </si>
  <si>
    <t>Microscope Adapter for ActiView</t>
  </si>
  <si>
    <t>9850780-50</t>
  </si>
  <si>
    <t>ActiView 322 Remote Control</t>
  </si>
  <si>
    <t>Remote Control for use with ActiView 322 Visual Presenter</t>
  </si>
  <si>
    <t>AV322-522LAMP</t>
  </si>
  <si>
    <t>AV322-522 Lamp</t>
  </si>
  <si>
    <t>Replacement lamp for ActiView322 and ActiView 522</t>
  </si>
  <si>
    <t>1</t>
  </si>
  <si>
    <t>Contains USB audio cable 910mm, DC cable 845mm, USB cable 5000mm &amp; USB cable 1480mm (for use with 300 &amp; 300 Pro Range)</t>
  </si>
  <si>
    <t>2</t>
  </si>
  <si>
    <t>Contains dome grip moulding, projector adaptor &amp; cast projector bracket</t>
  </si>
  <si>
    <t>3</t>
  </si>
  <si>
    <t>Contains IR receiver rear moulding, IR receiver front moulding &amp; IR receiver blanking moulding</t>
  </si>
  <si>
    <t>4</t>
  </si>
  <si>
    <t>Contains boom horizontal extrusion &amp; boom vertical extrusion</t>
  </si>
  <si>
    <t>5</t>
  </si>
  <si>
    <t>Contains boom horizontal extrusion trim &amp; boom vertical extrusion trim</t>
  </si>
  <si>
    <t>6</t>
  </si>
  <si>
    <t>Contains left-hand side main extrusion trim &amp; right-hand side main extrusion trim</t>
  </si>
  <si>
    <t>7</t>
  </si>
  <si>
    <t>Contains actuator cover, actuator cover rear, 2 x actuator horizontal cover, LHS horizontal cover &amp; RHS horizontal cover</t>
  </si>
  <si>
    <t>8</t>
  </si>
  <si>
    <t>Contains power block mount, power block mounting bracket &amp; cable tray</t>
  </si>
  <si>
    <t>9</t>
  </si>
  <si>
    <t>Contains 4 x wall frame restrain, stop switch bracket, 2 x boom casting gasket, extrusion cap RH, extrusion cap LH &amp; 3 x boom casting keeper plate</t>
  </si>
  <si>
    <t>10</t>
  </si>
  <si>
    <t>Contains 2 x boom casting gasket, 2 x wall frame bracket, 2 x wall frame lower restrain bracket, 4 x plastic ribbed insert (50x25), 3 x boom casting keeper plate &amp; 2 x adjustable board stop</t>
  </si>
  <si>
    <t>11</t>
  </si>
  <si>
    <t>Contains Actuator, mains conduit and grommet</t>
  </si>
  <si>
    <t>12</t>
  </si>
  <si>
    <t>Contains Moulded End Cap, 3m USB Panel Mount, 3M right angle stereo jack, 3m right angle phone pair, 3.1 Mtr set, Fastener Kit - Mobile, 1m Mains Conduit Cable, 300mm Mains Conduit Cable, 600mm Mains Conduit Cable and 3m Main Conduit Cable</t>
  </si>
  <si>
    <t>13</t>
  </si>
  <si>
    <t>Contains USF Sleeve Guide, USF Handle, Actuator Switch and Wu-Xing IEC Block ICSZ-0104</t>
  </si>
  <si>
    <t>14</t>
  </si>
  <si>
    <t>Contains 75mm/3" Castors - locking and 75mm/3" Castors</t>
  </si>
  <si>
    <t>Customer 1 to 4</t>
  </si>
  <si>
    <t>Customer 5 to 9</t>
  </si>
  <si>
    <t>Customer 10 to 14</t>
  </si>
  <si>
    <t>Customer 15 to 19</t>
  </si>
  <si>
    <t>Customer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</si>
</sst>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0"/>
  </numFmts>
  <fonts count="12">
    <font>
      <sz val="11"/>
      <name val="Calibri"/>
    </font>
    <font>
      <sz val="11"/>
      <name val="Arial"/>
      <family val="2"/>
    </font>
    <font>
      <sz val="18"/>
      <color rgb="FF616062"/>
      <name val="Arial"/>
      <family val="2"/>
    </font>
    <font>
      <sz val="16"/>
      <color rgb="FFFF6600"/>
      <name val="Arial"/>
      <family val="2"/>
    </font>
    <font>
      <sz val="11"/>
      <color rgb="FFFFFFFF"/>
      <name val="Arial"/>
      <family val="2"/>
    </font>
    <font>
      <sz val="14"/>
      <name val="Arial"/>
      <family val="2"/>
    </font>
    <font>
      <sz val="12"/>
      <color rgb="FFFF6600"/>
      <name val="Arial"/>
      <family val="2"/>
    </font>
    <font>
      <sz val="11"/>
      <color rgb="FFFF6600"/>
      <name val="Arial"/>
      <family val="2"/>
    </font>
    <font>
      <sz val="16"/>
      <name val="Arial"/>
      <family val="2"/>
    </font>
    <font>
      <sz val="9"/>
      <name val="Arial"/>
      <family val="2"/>
    </font>
    <font>
      <b/>
      <sz val="11"/>
      <name val="Arial"/>
      <family val="2"/>
    </font>
    <font>
      <sz val="11"/>
      <name val="Calibri"/>
      <family val="2"/>
    </font>
  </fonts>
  <fills count="3">
    <fill>
      <patternFill patternType="none"/>
    </fill>
    <fill>
      <patternFill patternType="gray125"/>
    </fill>
    <fill>
      <patternFill patternType="solid">
        <fgColor rgb="FF616062"/>
      </patternFill>
    </fill>
  </fills>
  <borders count="2">
    <border>
      <left/>
      <right/>
      <top/>
      <bottom/>
      <diagonal/>
    </border>
    <border>
      <left style="thin">
        <color rgb="FFD3D3D3"/>
      </left>
      <right style="thin">
        <color rgb="FFD3D3D3"/>
      </right>
      <top style="thin">
        <color rgb="FFD3D3D3"/>
      </top>
      <bottom style="thin">
        <color rgb="FFD3D3D3"/>
      </bottom>
      <diagonal/>
    </border>
  </borders>
  <cellStyleXfs count="8">
    <xf numFmtId="0" fontId="0" fillId="0" borderId="0"/>
    <xf numFmtId="0" fontId="2" fillId="0" borderId="0"/>
    <xf numFmtId="0" fontId="3" fillId="0" borderId="0">
      <alignment vertical="top"/>
    </xf>
    <xf numFmtId="0" fontId="4" fillId="2" borderId="0">
      <alignment vertical="top"/>
    </xf>
    <xf numFmtId="0" fontId="5" fillId="0" borderId="0">
      <alignment vertical="top"/>
    </xf>
    <xf numFmtId="0" fontId="6" fillId="0" borderId="0">
      <alignment vertical="top"/>
    </xf>
    <xf numFmtId="49" fontId="7" fillId="0" borderId="0">
      <alignment vertical="top"/>
    </xf>
    <xf numFmtId="0" fontId="11" fillId="0" borderId="0"/>
  </cellStyleXfs>
  <cellXfs count="35">
    <xf numFmtId="0" fontId="0" fillId="0" borderId="0" xfId="0"/>
    <xf numFmtId="0" fontId="2" fillId="0" borderId="0" xfId="1"/>
    <xf numFmtId="0" fontId="3" fillId="0" borderId="0" xfId="2">
      <alignment vertical="top"/>
    </xf>
    <xf numFmtId="0" fontId="4" fillId="2" borderId="0" xfId="3">
      <alignment vertical="top"/>
    </xf>
    <xf numFmtId="0" fontId="5" fillId="0" borderId="0" xfId="4">
      <alignment vertical="top"/>
    </xf>
    <xf numFmtId="0" fontId="6" fillId="0" borderId="0" xfId="5">
      <alignment vertical="top"/>
    </xf>
    <xf numFmtId="49" fontId="7" fillId="0" borderId="0" xfId="6">
      <alignment vertical="top"/>
    </xf>
    <xf numFmtId="0" fontId="1" fillId="0" borderId="0" xfId="0" applyFont="1" applyAlignment="1">
      <alignment vertical="top" wrapText="1"/>
    </xf>
    <xf numFmtId="0" fontId="8" fillId="0" borderId="0" xfId="0" applyFont="1" applyAlignment="1">
      <alignment vertical="top"/>
    </xf>
    <xf numFmtId="0" fontId="1" fillId="0" borderId="0" xfId="0" applyFont="1" applyAlignment="1">
      <alignment vertical="top"/>
    </xf>
    <xf numFmtId="0" fontId="1" fillId="0" borderId="1" xfId="0" applyFont="1" applyBorder="1" applyAlignment="1">
      <alignment horizontal="right" vertical="top" wrapText="1"/>
    </xf>
    <xf numFmtId="0" fontId="1" fillId="0" borderId="0" xfId="7" applyFont="1" applyAlignment="1">
      <alignment vertical="top" wrapText="1"/>
    </xf>
    <xf numFmtId="0" fontId="8" fillId="0" borderId="0" xfId="7" applyFont="1" applyAlignment="1">
      <alignment vertical="top"/>
    </xf>
    <xf numFmtId="0" fontId="1" fillId="0" borderId="1" xfId="7" applyFont="1" applyBorder="1" applyAlignment="1">
      <alignment vertical="top" wrapText="1"/>
    </xf>
    <xf numFmtId="0" fontId="10" fillId="0" borderId="1" xfId="7" applyFont="1" applyBorder="1" applyAlignment="1">
      <alignment vertical="top" wrapText="1"/>
    </xf>
    <xf numFmtId="164" fontId="1" fillId="0" borderId="1" xfId="7" applyNumberFormat="1" applyFont="1" applyBorder="1" applyAlignment="1">
      <alignment vertical="top" wrapText="1"/>
    </xf>
    <xf numFmtId="0" fontId="1" fillId="0" borderId="0" xfId="7" applyFont="1" applyAlignment="1">
      <alignment vertical="top"/>
    </xf>
    <xf numFmtId="0" fontId="9" fillId="0" borderId="0" xfId="0" applyFont="1" applyAlignment="1">
      <alignment vertical="top" wrapText="1"/>
    </xf>
    <xf numFmtId="0" fontId="9" fillId="0" borderId="0" xfId="7" applyFont="1" applyAlignment="1">
      <alignment vertical="top" wrapText="1"/>
    </xf>
    <xf numFmtId="0" fontId="1" fillId="0" borderId="0" xfId="0" applyFont="1" applyAlignment="1">
      <alignment horizontal="center" vertical="top" wrapText="1"/>
    </xf>
    <xf numFmtId="0" fontId="4" fillId="2" borderId="0" xfId="3" applyAlignment="1">
      <alignment horizontal="center" vertical="top"/>
    </xf>
    <xf numFmtId="0" fontId="4" fillId="2" borderId="0" xfId="3" applyAlignment="1">
      <alignment horizontal="right" vertical="top"/>
    </xf>
    <xf numFmtId="0" fontId="4" fillId="2" borderId="0" xfId="3" applyAlignment="1">
      <alignment horizontal="right" vertical="center" wrapText="1"/>
    </xf>
    <xf numFmtId="0" fontId="1" fillId="0" borderId="0" xfId="0" applyFont="1" applyAlignment="1">
      <alignment horizontal="right" vertical="top" wrapText="1"/>
    </xf>
    <xf numFmtId="0" fontId="3" fillId="0" borderId="0" xfId="2" applyAlignment="1">
      <alignment horizontal="right" vertical="top"/>
    </xf>
    <xf numFmtId="0" fontId="10" fillId="0" borderId="1" xfId="0" applyFont="1" applyBorder="1" applyAlignment="1">
      <alignment horizontal="right" vertical="top" wrapText="1"/>
    </xf>
    <xf numFmtId="0" fontId="1" fillId="0" borderId="0" xfId="0" applyFont="1" applyAlignment="1">
      <alignment horizontal="right" vertical="top"/>
    </xf>
    <xf numFmtId="0" fontId="2" fillId="0" borderId="0" xfId="1" applyAlignment="1">
      <alignment horizontal="right"/>
    </xf>
    <xf numFmtId="164" fontId="1" fillId="0" borderId="1" xfId="0" applyNumberFormat="1" applyFont="1" applyBorder="1" applyAlignment="1">
      <alignment horizontal="right" wrapText="1"/>
    </xf>
    <xf numFmtId="0" fontId="1" fillId="0" borderId="0" xfId="0" applyFont="1" applyAlignment="1">
      <alignment horizontal="right" wrapText="1"/>
    </xf>
    <xf numFmtId="0" fontId="4" fillId="2" borderId="0" xfId="3" applyAlignment="1">
      <alignment horizontal="right"/>
    </xf>
    <xf numFmtId="0" fontId="1" fillId="0" borderId="1" xfId="0" applyFont="1" applyBorder="1" applyAlignment="1">
      <alignment horizontal="right" wrapText="1"/>
    </xf>
    <xf numFmtId="0" fontId="10" fillId="0" borderId="1" xfId="0" applyFont="1" applyBorder="1" applyAlignment="1">
      <alignment horizontal="left" vertical="top" wrapText="1"/>
    </xf>
    <xf numFmtId="0" fontId="1" fillId="0" borderId="0" xfId="0" applyFont="1" applyAlignment="1">
      <alignment horizontal="left" vertical="top" wrapText="1"/>
    </xf>
    <xf numFmtId="0" fontId="4" fillId="2" borderId="0" xfId="3" applyAlignment="1">
      <alignment horizontal="left" vertical="top"/>
    </xf>
  </cellXfs>
  <cellStyles count="8">
    <cellStyle name="HeaderStyle" xfId="3"/>
    <cellStyle name="IndexHeaderStyle" xfId="4"/>
    <cellStyle name="IndexItemStyle" xfId="5"/>
    <cellStyle name="Normal" xfId="0" builtinId="0"/>
    <cellStyle name="Normal 2" xfId="7"/>
    <cellStyle name="NoteNumberStyle" xfId="6"/>
    <cellStyle name="SectionNameStyle" xfId="1"/>
    <cellStyle name="SubSectionNameSty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30"/>
  <sheetViews>
    <sheetView showGridLines="0" tabSelected="1" topLeftCell="D40" workbookViewId="0">
      <selection activeCell="D49" sqref="D49"/>
    </sheetView>
  </sheetViews>
  <sheetFormatPr defaultRowHeight="14.25"/>
  <cols>
    <col min="1" max="1" width="1.5703125" style="7" customWidth="1"/>
    <col min="2" max="2" width="31.5703125" style="7" customWidth="1"/>
    <col min="3" max="3" width="53.28515625" style="7" customWidth="1"/>
    <col min="4" max="4" width="125" style="7" customWidth="1"/>
    <col min="5" max="6" width="9.140625" style="7" customWidth="1"/>
    <col min="7" max="10" width="10.7109375" style="7" customWidth="1"/>
    <col min="11" max="11" width="10.7109375" style="19" customWidth="1"/>
    <col min="12" max="12" width="15" style="7" customWidth="1"/>
    <col min="13" max="13" width="9.140625" style="7" customWidth="1"/>
    <col min="14" max="16384" width="9.140625" style="7"/>
  </cols>
  <sheetData>
    <row r="1" spans="2:12" ht="23.25">
      <c r="B1" s="1" t="s">
        <v>0</v>
      </c>
    </row>
    <row r="2" spans="2:12" ht="20.25">
      <c r="B2" s="8" t="s">
        <v>1</v>
      </c>
    </row>
    <row r="4" spans="2:12">
      <c r="B4" s="3" t="s">
        <v>2</v>
      </c>
      <c r="C4" s="3"/>
      <c r="D4" s="3"/>
      <c r="E4" s="3"/>
      <c r="F4" s="3"/>
      <c r="G4" s="3"/>
      <c r="H4" s="3"/>
      <c r="I4" s="3"/>
      <c r="J4" s="3"/>
      <c r="K4" s="20"/>
      <c r="L4" s="3"/>
    </row>
    <row r="6" spans="2:12" ht="18.95" customHeight="1">
      <c r="B6" s="4" t="s">
        <v>3</v>
      </c>
      <c r="D6" s="4" t="s">
        <v>4</v>
      </c>
    </row>
    <row r="7" spans="2:12" ht="18.95" customHeight="1">
      <c r="B7" s="5" t="s">
        <v>5</v>
      </c>
      <c r="D7" s="5" t="s">
        <v>6</v>
      </c>
    </row>
    <row r="8" spans="2:12" ht="18.95" customHeight="1">
      <c r="B8" s="5" t="s">
        <v>7</v>
      </c>
      <c r="D8" s="5" t="s">
        <v>8</v>
      </c>
    </row>
    <row r="9" spans="2:12" ht="18.95" customHeight="1">
      <c r="B9" s="5" t="s">
        <v>9</v>
      </c>
      <c r="D9" s="5" t="s">
        <v>10</v>
      </c>
    </row>
    <row r="10" spans="2:12" ht="21" customHeight="1">
      <c r="B10" s="5" t="s">
        <v>11</v>
      </c>
    </row>
    <row r="11" spans="2:12" ht="18.95" customHeight="1">
      <c r="B11" s="5" t="s">
        <v>12</v>
      </c>
      <c r="D11" s="4" t="s">
        <v>13</v>
      </c>
    </row>
    <row r="12" spans="2:12" ht="18.95" customHeight="1">
      <c r="B12" s="5" t="s">
        <v>14</v>
      </c>
      <c r="D12" s="5" t="s">
        <v>15</v>
      </c>
    </row>
    <row r="13" spans="2:12" ht="18.95" customHeight="1">
      <c r="B13" s="5" t="s">
        <v>16</v>
      </c>
      <c r="D13" s="5" t="s">
        <v>17</v>
      </c>
    </row>
    <row r="14" spans="2:12" ht="18.95" customHeight="1">
      <c r="B14" s="5" t="s">
        <v>18</v>
      </c>
      <c r="D14" s="5" t="s">
        <v>19</v>
      </c>
    </row>
    <row r="15" spans="2:12" ht="21" customHeight="1">
      <c r="B15" s="5" t="s">
        <v>20</v>
      </c>
    </row>
    <row r="16" spans="2:12" ht="18.95" customHeight="1">
      <c r="D16" s="4" t="s">
        <v>21</v>
      </c>
    </row>
    <row r="17" spans="2:4" ht="18.95" customHeight="1">
      <c r="B17" s="4" t="s">
        <v>22</v>
      </c>
      <c r="D17" s="5" t="s">
        <v>23</v>
      </c>
    </row>
    <row r="18" spans="2:4" ht="18.95" customHeight="1">
      <c r="B18" s="5" t="s">
        <v>24</v>
      </c>
      <c r="D18" s="5" t="s">
        <v>25</v>
      </c>
    </row>
    <row r="19" spans="2:4" ht="18.95" customHeight="1">
      <c r="B19" s="5" t="s">
        <v>26</v>
      </c>
      <c r="D19" s="5" t="s">
        <v>27</v>
      </c>
    </row>
    <row r="20" spans="2:4" ht="18.95" customHeight="1">
      <c r="B20" s="5" t="s">
        <v>28</v>
      </c>
      <c r="D20" s="5" t="s">
        <v>29</v>
      </c>
    </row>
    <row r="21" spans="2:4" ht="21" customHeight="1">
      <c r="B21" s="5" t="s">
        <v>30</v>
      </c>
    </row>
    <row r="22" spans="2:4" ht="18.95" customHeight="1">
      <c r="B22" s="5" t="s">
        <v>31</v>
      </c>
      <c r="D22" s="4" t="s">
        <v>32</v>
      </c>
    </row>
    <row r="23" spans="2:4" ht="18.95" customHeight="1">
      <c r="B23" s="5" t="s">
        <v>33</v>
      </c>
      <c r="D23" s="5" t="s">
        <v>32</v>
      </c>
    </row>
    <row r="24" spans="2:4" ht="18.95" customHeight="1">
      <c r="B24" s="5" t="s">
        <v>34</v>
      </c>
      <c r="D24" s="5" t="s">
        <v>35</v>
      </c>
    </row>
    <row r="25" spans="2:4" ht="21" customHeight="1">
      <c r="B25" s="5" t="s">
        <v>36</v>
      </c>
    </row>
    <row r="26" spans="2:4" ht="18.95" customHeight="1">
      <c r="B26" s="5" t="s">
        <v>37</v>
      </c>
      <c r="D26" s="4" t="s">
        <v>38</v>
      </c>
    </row>
    <row r="27" spans="2:4" ht="18.95" customHeight="1">
      <c r="B27" s="5" t="s">
        <v>39</v>
      </c>
      <c r="D27" s="5" t="s">
        <v>38</v>
      </c>
    </row>
    <row r="28" spans="2:4" ht="21" customHeight="1">
      <c r="B28" s="5" t="s">
        <v>40</v>
      </c>
    </row>
    <row r="29" spans="2:4" ht="18.95" customHeight="1">
      <c r="B29" s="5" t="s">
        <v>41</v>
      </c>
      <c r="D29" s="4" t="s">
        <v>42</v>
      </c>
    </row>
    <row r="30" spans="2:4" ht="18.95" customHeight="1">
      <c r="B30" s="5" t="s">
        <v>43</v>
      </c>
      <c r="D30" s="5" t="s">
        <v>44</v>
      </c>
    </row>
    <row r="31" spans="2:4" ht="18.95" customHeight="1">
      <c r="B31" s="5" t="s">
        <v>45</v>
      </c>
      <c r="D31" s="5" t="s">
        <v>46</v>
      </c>
    </row>
    <row r="32" spans="2:4" ht="18.95" customHeight="1">
      <c r="D32" s="5" t="s">
        <v>47</v>
      </c>
    </row>
    <row r="33" spans="2:12" ht="21" customHeight="1"/>
    <row r="34" spans="2:12">
      <c r="B34" s="17" t="s">
        <v>48</v>
      </c>
      <c r="C34" s="17"/>
      <c r="D34" s="17"/>
      <c r="E34" s="17"/>
    </row>
    <row r="35" spans="2:12">
      <c r="B35" s="17"/>
      <c r="C35" s="17"/>
      <c r="D35" s="17"/>
      <c r="E35" s="17"/>
    </row>
    <row r="36" spans="2:12">
      <c r="B36" s="17"/>
      <c r="C36" s="17"/>
      <c r="D36" s="17"/>
      <c r="E36" s="17"/>
    </row>
    <row r="37" spans="2:12">
      <c r="B37" s="17"/>
      <c r="C37" s="17"/>
      <c r="D37" s="17"/>
      <c r="E37" s="17"/>
    </row>
    <row r="38" spans="2:12" ht="23.25">
      <c r="B38" s="1" t="s">
        <v>3</v>
      </c>
    </row>
    <row r="40" spans="2:12" s="23" customFormat="1" ht="29.1" customHeight="1">
      <c r="B40" s="21" t="s">
        <v>49</v>
      </c>
      <c r="C40" s="21" t="s">
        <v>50</v>
      </c>
      <c r="D40" s="21" t="s">
        <v>51</v>
      </c>
      <c r="E40" s="21" t="s">
        <v>52</v>
      </c>
      <c r="F40" s="21" t="s">
        <v>53</v>
      </c>
      <c r="G40" s="22" t="s">
        <v>930</v>
      </c>
      <c r="H40" s="22" t="s">
        <v>931</v>
      </c>
      <c r="I40" s="22" t="s">
        <v>932</v>
      </c>
      <c r="J40" s="22" t="s">
        <v>933</v>
      </c>
      <c r="K40" s="22" t="s">
        <v>934</v>
      </c>
      <c r="L40" s="21" t="s">
        <v>54</v>
      </c>
    </row>
    <row r="41" spans="2:12" s="23" customFormat="1"/>
    <row r="42" spans="2:12" s="23" customFormat="1" ht="28.5" customHeight="1">
      <c r="B42" s="24" t="s">
        <v>5</v>
      </c>
    </row>
    <row r="43" spans="2:12" s="23" customFormat="1" ht="29.1" customHeight="1">
      <c r="B43" s="10" t="s">
        <v>55</v>
      </c>
      <c r="C43" s="25" t="s">
        <v>56</v>
      </c>
      <c r="D43" s="32" t="s">
        <v>57</v>
      </c>
      <c r="E43" s="28">
        <v>14289</v>
      </c>
      <c r="F43" s="28">
        <v>9999</v>
      </c>
      <c r="G43" s="28">
        <f t="shared" ref="G43:G56" si="0">SUM(F43*0.99)</f>
        <v>9899.01</v>
      </c>
      <c r="H43" s="28">
        <f t="shared" ref="H43:H56" si="1">SUM(F43*0.985)</f>
        <v>9849.0149999999994</v>
      </c>
      <c r="I43" s="28">
        <f t="shared" ref="I43:I56" si="2">SUM(G43*0.98)</f>
        <v>9701.0298000000003</v>
      </c>
      <c r="J43" s="28">
        <f t="shared" ref="J43:J56" si="3">SUM(H43*0.975)</f>
        <v>9602.7896249999994</v>
      </c>
      <c r="K43" s="28" t="s">
        <v>254</v>
      </c>
      <c r="L43" s="28">
        <v>8999</v>
      </c>
    </row>
    <row r="44" spans="2:12" s="23" customFormat="1" ht="29.1" customHeight="1">
      <c r="B44" s="10" t="s">
        <v>58</v>
      </c>
      <c r="C44" s="25" t="s">
        <v>59</v>
      </c>
      <c r="D44" s="32" t="s">
        <v>60</v>
      </c>
      <c r="E44" s="28">
        <v>7070</v>
      </c>
      <c r="F44" s="28">
        <v>4949</v>
      </c>
      <c r="G44" s="28">
        <f t="shared" si="0"/>
        <v>4899.51</v>
      </c>
      <c r="H44" s="28">
        <f t="shared" si="1"/>
        <v>4874.7650000000003</v>
      </c>
      <c r="I44" s="28">
        <f t="shared" si="2"/>
        <v>4801.5198</v>
      </c>
      <c r="J44" s="28">
        <f t="shared" si="3"/>
        <v>4752.8958750000002</v>
      </c>
      <c r="K44" s="28" t="s">
        <v>254</v>
      </c>
      <c r="L44" s="28">
        <v>4454</v>
      </c>
    </row>
    <row r="45" spans="2:12" s="23" customFormat="1" ht="29.1" customHeight="1">
      <c r="B45" s="10" t="s">
        <v>61</v>
      </c>
      <c r="C45" s="25" t="s">
        <v>62</v>
      </c>
      <c r="D45" s="32" t="s">
        <v>63</v>
      </c>
      <c r="E45" s="28">
        <v>3289</v>
      </c>
      <c r="F45" s="28">
        <v>2299</v>
      </c>
      <c r="G45" s="28">
        <f t="shared" si="0"/>
        <v>2276.0099999999998</v>
      </c>
      <c r="H45" s="28">
        <f t="shared" si="1"/>
        <v>2264.5149999999999</v>
      </c>
      <c r="I45" s="28">
        <f t="shared" si="2"/>
        <v>2230.4897999999998</v>
      </c>
      <c r="J45" s="28">
        <f t="shared" si="3"/>
        <v>2207.9021249999996</v>
      </c>
      <c r="K45" s="28" t="s">
        <v>254</v>
      </c>
      <c r="L45" s="28">
        <v>2069</v>
      </c>
    </row>
    <row r="46" spans="2:12" s="23" customFormat="1" ht="29.1" customHeight="1">
      <c r="B46" s="10" t="s">
        <v>64</v>
      </c>
      <c r="C46" s="25" t="s">
        <v>65</v>
      </c>
      <c r="D46" s="32" t="s">
        <v>66</v>
      </c>
      <c r="E46" s="28">
        <v>1149</v>
      </c>
      <c r="F46" s="28">
        <v>799</v>
      </c>
      <c r="G46" s="28">
        <f t="shared" si="0"/>
        <v>791.01</v>
      </c>
      <c r="H46" s="28">
        <f t="shared" si="1"/>
        <v>787.01499999999999</v>
      </c>
      <c r="I46" s="28">
        <f t="shared" si="2"/>
        <v>775.18979999999999</v>
      </c>
      <c r="J46" s="28">
        <f t="shared" si="3"/>
        <v>767.33962499999996</v>
      </c>
      <c r="K46" s="28" t="s">
        <v>254</v>
      </c>
      <c r="L46" s="28">
        <v>719</v>
      </c>
    </row>
    <row r="47" spans="2:12" s="23" customFormat="1" ht="29.1" customHeight="1">
      <c r="B47" s="10" t="s">
        <v>67</v>
      </c>
      <c r="C47" s="25" t="s">
        <v>68</v>
      </c>
      <c r="D47" s="32" t="s">
        <v>69</v>
      </c>
      <c r="E47" s="28">
        <v>1078</v>
      </c>
      <c r="F47" s="28">
        <v>750</v>
      </c>
      <c r="G47" s="28">
        <f t="shared" si="0"/>
        <v>742.5</v>
      </c>
      <c r="H47" s="28">
        <f t="shared" si="1"/>
        <v>738.75</v>
      </c>
      <c r="I47" s="28">
        <f t="shared" si="2"/>
        <v>727.65</v>
      </c>
      <c r="J47" s="28">
        <f t="shared" si="3"/>
        <v>720.28125</v>
      </c>
      <c r="K47" s="28" t="s">
        <v>254</v>
      </c>
      <c r="L47" s="28">
        <v>675</v>
      </c>
    </row>
    <row r="48" spans="2:12" s="23" customFormat="1" ht="29.1" customHeight="1">
      <c r="B48" s="10" t="s">
        <v>70</v>
      </c>
      <c r="C48" s="25" t="s">
        <v>71</v>
      </c>
      <c r="D48" s="32" t="s">
        <v>72</v>
      </c>
      <c r="E48" s="28">
        <v>1437</v>
      </c>
      <c r="F48" s="28">
        <v>999</v>
      </c>
      <c r="G48" s="28">
        <f t="shared" si="0"/>
        <v>989.01</v>
      </c>
      <c r="H48" s="28">
        <f t="shared" si="1"/>
        <v>984.01499999999999</v>
      </c>
      <c r="I48" s="28">
        <f t="shared" si="2"/>
        <v>969.22979999999995</v>
      </c>
      <c r="J48" s="28">
        <f t="shared" si="3"/>
        <v>959.414625</v>
      </c>
      <c r="K48" s="28" t="s">
        <v>254</v>
      </c>
      <c r="L48" s="28">
        <v>899</v>
      </c>
    </row>
    <row r="49" spans="2:12" s="23" customFormat="1" ht="29.1" customHeight="1">
      <c r="B49" s="10" t="s">
        <v>73</v>
      </c>
      <c r="C49" s="25" t="s">
        <v>74</v>
      </c>
      <c r="D49" s="32" t="s">
        <v>75</v>
      </c>
      <c r="E49" s="28">
        <v>1977</v>
      </c>
      <c r="F49" s="28">
        <v>1379</v>
      </c>
      <c r="G49" s="28">
        <f t="shared" si="0"/>
        <v>1365.21</v>
      </c>
      <c r="H49" s="28">
        <f t="shared" si="1"/>
        <v>1358.3150000000001</v>
      </c>
      <c r="I49" s="28">
        <f t="shared" si="2"/>
        <v>1337.9058</v>
      </c>
      <c r="J49" s="28">
        <f t="shared" si="3"/>
        <v>1324.357125</v>
      </c>
      <c r="K49" s="28" t="s">
        <v>254</v>
      </c>
      <c r="L49" s="28">
        <v>1241</v>
      </c>
    </row>
    <row r="50" spans="2:12" s="23" customFormat="1" ht="29.1" customHeight="1">
      <c r="B50" s="10" t="s">
        <v>76</v>
      </c>
      <c r="C50" s="25" t="s">
        <v>77</v>
      </c>
      <c r="D50" s="32" t="s">
        <v>78</v>
      </c>
      <c r="E50" s="28">
        <v>1898</v>
      </c>
      <c r="F50" s="28">
        <v>1324</v>
      </c>
      <c r="G50" s="28">
        <f t="shared" si="0"/>
        <v>1310.76</v>
      </c>
      <c r="H50" s="28">
        <f t="shared" si="1"/>
        <v>1304.1399999999999</v>
      </c>
      <c r="I50" s="28">
        <f t="shared" si="2"/>
        <v>1284.5447999999999</v>
      </c>
      <c r="J50" s="28">
        <f t="shared" si="3"/>
        <v>1271.5364999999999</v>
      </c>
      <c r="K50" s="28" t="s">
        <v>254</v>
      </c>
      <c r="L50" s="28">
        <v>1191</v>
      </c>
    </row>
    <row r="51" spans="2:12" s="23" customFormat="1" ht="29.1" customHeight="1">
      <c r="B51" s="10" t="s">
        <v>79</v>
      </c>
      <c r="C51" s="25" t="s">
        <v>80</v>
      </c>
      <c r="D51" s="32" t="s">
        <v>81</v>
      </c>
      <c r="E51" s="28">
        <v>2257</v>
      </c>
      <c r="F51" s="28">
        <v>1573</v>
      </c>
      <c r="G51" s="28">
        <f t="shared" si="0"/>
        <v>1557.27</v>
      </c>
      <c r="H51" s="28">
        <f t="shared" si="1"/>
        <v>1549.405</v>
      </c>
      <c r="I51" s="28">
        <f t="shared" si="2"/>
        <v>1526.1245999999999</v>
      </c>
      <c r="J51" s="28">
        <f t="shared" si="3"/>
        <v>1510.669875</v>
      </c>
      <c r="K51" s="28" t="s">
        <v>254</v>
      </c>
      <c r="L51" s="28">
        <v>1415</v>
      </c>
    </row>
    <row r="52" spans="2:12" s="23" customFormat="1" ht="29.1" customHeight="1">
      <c r="B52" s="10" t="s">
        <v>82</v>
      </c>
      <c r="C52" s="25" t="s">
        <v>83</v>
      </c>
      <c r="D52" s="32" t="s">
        <v>84</v>
      </c>
      <c r="E52" s="28">
        <v>1078</v>
      </c>
      <c r="F52" s="28">
        <v>750</v>
      </c>
      <c r="G52" s="28">
        <f t="shared" si="0"/>
        <v>742.5</v>
      </c>
      <c r="H52" s="28">
        <f t="shared" si="1"/>
        <v>738.75</v>
      </c>
      <c r="I52" s="28">
        <f t="shared" si="2"/>
        <v>727.65</v>
      </c>
      <c r="J52" s="28">
        <f t="shared" si="3"/>
        <v>720.28125</v>
      </c>
      <c r="K52" s="28" t="s">
        <v>254</v>
      </c>
      <c r="L52" s="28">
        <v>675</v>
      </c>
    </row>
    <row r="53" spans="2:12" s="23" customFormat="1" ht="29.1" customHeight="1">
      <c r="B53" s="10" t="s">
        <v>85</v>
      </c>
      <c r="C53" s="25" t="s">
        <v>86</v>
      </c>
      <c r="D53" s="32" t="s">
        <v>87</v>
      </c>
      <c r="E53" s="28">
        <v>1437</v>
      </c>
      <c r="F53" s="28">
        <v>999</v>
      </c>
      <c r="G53" s="28">
        <f t="shared" si="0"/>
        <v>989.01</v>
      </c>
      <c r="H53" s="28">
        <f t="shared" si="1"/>
        <v>984.01499999999999</v>
      </c>
      <c r="I53" s="28">
        <f t="shared" si="2"/>
        <v>969.22979999999995</v>
      </c>
      <c r="J53" s="28">
        <f t="shared" si="3"/>
        <v>959.414625</v>
      </c>
      <c r="K53" s="28" t="s">
        <v>254</v>
      </c>
      <c r="L53" s="28">
        <v>899</v>
      </c>
    </row>
    <row r="54" spans="2:12" s="23" customFormat="1" ht="29.1" customHeight="1">
      <c r="B54" s="10" t="s">
        <v>88</v>
      </c>
      <c r="C54" s="25" t="s">
        <v>89</v>
      </c>
      <c r="D54" s="32" t="s">
        <v>90</v>
      </c>
      <c r="E54" s="28">
        <v>1977</v>
      </c>
      <c r="F54" s="28">
        <v>1379</v>
      </c>
      <c r="G54" s="28">
        <f t="shared" si="0"/>
        <v>1365.21</v>
      </c>
      <c r="H54" s="28">
        <f t="shared" si="1"/>
        <v>1358.3150000000001</v>
      </c>
      <c r="I54" s="28">
        <f t="shared" si="2"/>
        <v>1337.9058</v>
      </c>
      <c r="J54" s="28">
        <f t="shared" si="3"/>
        <v>1324.357125</v>
      </c>
      <c r="K54" s="28" t="s">
        <v>254</v>
      </c>
      <c r="L54" s="28">
        <v>1241</v>
      </c>
    </row>
    <row r="55" spans="2:12" s="23" customFormat="1" ht="29.1" customHeight="1">
      <c r="B55" s="10" t="s">
        <v>91</v>
      </c>
      <c r="C55" s="25" t="s">
        <v>92</v>
      </c>
      <c r="D55" s="32" t="s">
        <v>93</v>
      </c>
      <c r="E55" s="28">
        <v>1408</v>
      </c>
      <c r="F55" s="28">
        <v>984</v>
      </c>
      <c r="G55" s="28">
        <f t="shared" si="0"/>
        <v>974.16</v>
      </c>
      <c r="H55" s="28">
        <f t="shared" si="1"/>
        <v>969.24</v>
      </c>
      <c r="I55" s="28">
        <f t="shared" si="2"/>
        <v>954.67679999999996</v>
      </c>
      <c r="J55" s="28">
        <f t="shared" si="3"/>
        <v>945.00900000000001</v>
      </c>
      <c r="K55" s="28" t="s">
        <v>254</v>
      </c>
      <c r="L55" s="28">
        <v>885</v>
      </c>
    </row>
    <row r="56" spans="2:12" s="23" customFormat="1" ht="29.1" customHeight="1">
      <c r="B56" s="10" t="s">
        <v>94</v>
      </c>
      <c r="C56" s="25" t="s">
        <v>95</v>
      </c>
      <c r="D56" s="32" t="s">
        <v>96</v>
      </c>
      <c r="E56" s="28">
        <v>1797</v>
      </c>
      <c r="F56" s="28">
        <v>1253</v>
      </c>
      <c r="G56" s="28">
        <f t="shared" si="0"/>
        <v>1240.47</v>
      </c>
      <c r="H56" s="28">
        <f t="shared" si="1"/>
        <v>1234.2049999999999</v>
      </c>
      <c r="I56" s="28">
        <f t="shared" si="2"/>
        <v>1215.6605999999999</v>
      </c>
      <c r="J56" s="28">
        <f t="shared" si="3"/>
        <v>1203.3498749999999</v>
      </c>
      <c r="K56" s="28" t="s">
        <v>254</v>
      </c>
      <c r="L56" s="28">
        <v>1127</v>
      </c>
    </row>
    <row r="57" spans="2:12" s="23" customFormat="1">
      <c r="D57" s="33"/>
      <c r="E57" s="29"/>
      <c r="F57" s="29"/>
      <c r="G57" s="29"/>
      <c r="H57" s="29"/>
      <c r="I57" s="29"/>
      <c r="J57" s="29"/>
      <c r="K57" s="29"/>
      <c r="L57" s="29"/>
    </row>
    <row r="58" spans="2:12" s="23" customFormat="1" ht="28.5" customHeight="1">
      <c r="B58" s="24" t="s">
        <v>7</v>
      </c>
      <c r="D58" s="33"/>
      <c r="E58" s="29"/>
      <c r="F58" s="29"/>
      <c r="G58" s="29"/>
      <c r="H58" s="29"/>
      <c r="I58" s="29"/>
      <c r="J58" s="29"/>
      <c r="K58" s="29"/>
      <c r="L58" s="29"/>
    </row>
    <row r="59" spans="2:12" s="23" customFormat="1" ht="29.1" customHeight="1">
      <c r="B59" s="10" t="s">
        <v>97</v>
      </c>
      <c r="C59" s="25" t="s">
        <v>7</v>
      </c>
      <c r="D59" s="32" t="s">
        <v>7</v>
      </c>
      <c r="E59" s="28">
        <v>9999</v>
      </c>
      <c r="F59" s="28">
        <v>6999</v>
      </c>
      <c r="G59" s="28">
        <f>SUM(F59*0.99)</f>
        <v>6929.01</v>
      </c>
      <c r="H59" s="28">
        <f>SUM(F59*0.985)</f>
        <v>6894.0150000000003</v>
      </c>
      <c r="I59" s="28">
        <f>SUM(G59*0.98)</f>
        <v>6790.4297999999999</v>
      </c>
      <c r="J59" s="28">
        <f>SUM(H59*0.975)</f>
        <v>6721.6646250000003</v>
      </c>
      <c r="K59" s="28" t="s">
        <v>254</v>
      </c>
      <c r="L59" s="28">
        <v>6019</v>
      </c>
    </row>
    <row r="60" spans="2:12" s="23" customFormat="1" ht="29.1" customHeight="1">
      <c r="B60" s="10" t="s">
        <v>98</v>
      </c>
      <c r="C60" s="25" t="s">
        <v>99</v>
      </c>
      <c r="D60" s="32" t="s">
        <v>100</v>
      </c>
      <c r="E60" s="28">
        <v>9999</v>
      </c>
      <c r="F60" s="28">
        <v>6999</v>
      </c>
      <c r="G60" s="28">
        <f>SUM(F60*0.99)</f>
        <v>6929.01</v>
      </c>
      <c r="H60" s="28">
        <f>SUM(F60*0.985)</f>
        <v>6894.0150000000003</v>
      </c>
      <c r="I60" s="28">
        <f>SUM(G60*0.98)</f>
        <v>6790.4297999999999</v>
      </c>
      <c r="J60" s="28">
        <f>SUM(H60*0.975)</f>
        <v>6721.6646250000003</v>
      </c>
      <c r="K60" s="28" t="s">
        <v>254</v>
      </c>
      <c r="L60" s="28">
        <v>6019</v>
      </c>
    </row>
    <row r="61" spans="2:12" s="23" customFormat="1" ht="29.1" customHeight="1">
      <c r="B61" s="10" t="s">
        <v>101</v>
      </c>
      <c r="C61" s="25" t="s">
        <v>102</v>
      </c>
      <c r="D61" s="32" t="s">
        <v>103</v>
      </c>
      <c r="E61" s="28">
        <v>9999</v>
      </c>
      <c r="F61" s="28">
        <v>6999</v>
      </c>
      <c r="G61" s="28">
        <f>SUM(F61*0.99)</f>
        <v>6929.01</v>
      </c>
      <c r="H61" s="28">
        <f>SUM(F61*0.985)</f>
        <v>6894.0150000000003</v>
      </c>
      <c r="I61" s="28">
        <f>SUM(G61*0.98)</f>
        <v>6790.4297999999999</v>
      </c>
      <c r="J61" s="28">
        <f>SUM(H61*0.975)</f>
        <v>6721.6646250000003</v>
      </c>
      <c r="K61" s="28" t="s">
        <v>254</v>
      </c>
      <c r="L61" s="28">
        <v>6019</v>
      </c>
    </row>
    <row r="62" spans="2:12" s="23" customFormat="1">
      <c r="D62" s="33"/>
      <c r="E62" s="29"/>
      <c r="F62" s="29"/>
      <c r="G62" s="29"/>
      <c r="H62" s="29"/>
      <c r="I62" s="29"/>
      <c r="J62" s="29"/>
      <c r="K62" s="29"/>
      <c r="L62" s="29"/>
    </row>
    <row r="63" spans="2:12" s="23" customFormat="1" ht="28.5" customHeight="1">
      <c r="B63" s="24" t="s">
        <v>9</v>
      </c>
      <c r="D63" s="33"/>
      <c r="E63" s="29"/>
      <c r="F63" s="29"/>
      <c r="G63" s="29"/>
      <c r="H63" s="29"/>
      <c r="I63" s="29"/>
      <c r="J63" s="29"/>
      <c r="K63" s="29"/>
      <c r="L63" s="29"/>
    </row>
    <row r="64" spans="2:12" s="23" customFormat="1" ht="29.1" customHeight="1">
      <c r="B64" s="10" t="s">
        <v>104</v>
      </c>
      <c r="C64" s="25" t="s">
        <v>105</v>
      </c>
      <c r="D64" s="32" t="s">
        <v>106</v>
      </c>
      <c r="E64" s="28">
        <v>8569</v>
      </c>
      <c r="F64" s="28">
        <v>5999</v>
      </c>
      <c r="G64" s="28">
        <f>SUM(F64*0.99)</f>
        <v>5939.01</v>
      </c>
      <c r="H64" s="28">
        <f>SUM(F64*0.985)</f>
        <v>5909.0150000000003</v>
      </c>
      <c r="I64" s="28">
        <f>SUM(G64*0.98)</f>
        <v>5820.2298000000001</v>
      </c>
      <c r="J64" s="28">
        <f>SUM(H64*0.975)</f>
        <v>5761.2896250000003</v>
      </c>
      <c r="K64" s="28" t="s">
        <v>254</v>
      </c>
      <c r="L64" s="28">
        <v>5399</v>
      </c>
    </row>
    <row r="65" spans="2:12" s="23" customFormat="1">
      <c r="D65" s="33"/>
      <c r="E65" s="29"/>
      <c r="F65" s="29"/>
      <c r="G65" s="29"/>
      <c r="H65" s="29"/>
      <c r="I65" s="29"/>
      <c r="J65" s="29"/>
      <c r="K65" s="29"/>
      <c r="L65" s="29"/>
    </row>
    <row r="66" spans="2:12" s="23" customFormat="1" ht="28.5" customHeight="1">
      <c r="B66" s="24" t="s">
        <v>11</v>
      </c>
      <c r="D66" s="33"/>
      <c r="E66" s="29"/>
      <c r="F66" s="29"/>
      <c r="G66" s="29"/>
      <c r="H66" s="29"/>
      <c r="I66" s="29"/>
      <c r="J66" s="29"/>
      <c r="K66" s="29"/>
      <c r="L66" s="29"/>
    </row>
    <row r="67" spans="2:12" s="23" customFormat="1" ht="29.1" customHeight="1">
      <c r="B67" s="10" t="s">
        <v>107</v>
      </c>
      <c r="C67" s="25" t="s">
        <v>108</v>
      </c>
      <c r="D67" s="32" t="s">
        <v>109</v>
      </c>
      <c r="E67" s="28">
        <v>3279</v>
      </c>
      <c r="F67" s="28">
        <v>2299</v>
      </c>
      <c r="G67" s="28">
        <f>SUM(F67*0.99)</f>
        <v>2276.0099999999998</v>
      </c>
      <c r="H67" s="28">
        <f>SUM(F67*0.985)</f>
        <v>2264.5149999999999</v>
      </c>
      <c r="I67" s="28">
        <f>SUM(G67*0.98)</f>
        <v>2230.4897999999998</v>
      </c>
      <c r="J67" s="28">
        <f>SUM(H67*0.975)</f>
        <v>2207.9021249999996</v>
      </c>
      <c r="K67" s="28" t="s">
        <v>254</v>
      </c>
      <c r="L67" s="28">
        <v>1977</v>
      </c>
    </row>
    <row r="68" spans="2:12" s="23" customFormat="1" ht="29.1" customHeight="1">
      <c r="B68" s="10" t="s">
        <v>110</v>
      </c>
      <c r="C68" s="25" t="s">
        <v>111</v>
      </c>
      <c r="D68" s="32" t="s">
        <v>112</v>
      </c>
      <c r="E68" s="28">
        <v>2999</v>
      </c>
      <c r="F68" s="28">
        <v>2099</v>
      </c>
      <c r="G68" s="28">
        <f>SUM(F68*0.99)</f>
        <v>2078.0099999999998</v>
      </c>
      <c r="H68" s="28">
        <f>SUM(F68*0.985)</f>
        <v>2067.5149999999999</v>
      </c>
      <c r="I68" s="28">
        <f>SUM(G68*0.98)</f>
        <v>2036.4497999999996</v>
      </c>
      <c r="J68" s="28">
        <f>SUM(H68*0.975)</f>
        <v>2015.8271249999998</v>
      </c>
      <c r="K68" s="28" t="s">
        <v>254</v>
      </c>
      <c r="L68" s="28">
        <v>1805</v>
      </c>
    </row>
    <row r="69" spans="2:12" s="23" customFormat="1" ht="29.1" customHeight="1">
      <c r="B69" s="10" t="s">
        <v>113</v>
      </c>
      <c r="C69" s="25" t="s">
        <v>114</v>
      </c>
      <c r="D69" s="32" t="s">
        <v>115</v>
      </c>
      <c r="E69" s="28">
        <v>2709</v>
      </c>
      <c r="F69" s="28">
        <v>1899</v>
      </c>
      <c r="G69" s="28">
        <f>SUM(F69*0.99)</f>
        <v>1880.01</v>
      </c>
      <c r="H69" s="28">
        <f>SUM(F69*0.985)</f>
        <v>1870.5149999999999</v>
      </c>
      <c r="I69" s="28">
        <f>SUM(G69*0.98)</f>
        <v>1842.4097999999999</v>
      </c>
      <c r="J69" s="28">
        <f>SUM(H69*0.975)</f>
        <v>1823.7521249999998</v>
      </c>
      <c r="K69" s="28" t="s">
        <v>254</v>
      </c>
      <c r="L69" s="28">
        <v>1633</v>
      </c>
    </row>
    <row r="70" spans="2:12" s="23" customFormat="1" ht="29.1" customHeight="1">
      <c r="B70" s="10" t="s">
        <v>116</v>
      </c>
      <c r="C70" s="25" t="s">
        <v>117</v>
      </c>
      <c r="D70" s="32" t="s">
        <v>118</v>
      </c>
      <c r="E70" s="28">
        <v>1859</v>
      </c>
      <c r="F70" s="28">
        <v>1299</v>
      </c>
      <c r="G70" s="28">
        <f>SUM(F70*0.99)</f>
        <v>1286.01</v>
      </c>
      <c r="H70" s="28">
        <f>SUM(F70*0.985)</f>
        <v>1279.5149999999999</v>
      </c>
      <c r="I70" s="28">
        <f>SUM(G70*0.98)</f>
        <v>1260.2898</v>
      </c>
      <c r="J70" s="28">
        <f>SUM(H70*0.975)</f>
        <v>1247.5271249999998</v>
      </c>
      <c r="K70" s="28" t="s">
        <v>254</v>
      </c>
      <c r="L70" s="28">
        <v>1091</v>
      </c>
    </row>
    <row r="71" spans="2:12" s="23" customFormat="1" ht="29.1" customHeight="1">
      <c r="B71" s="10" t="s">
        <v>119</v>
      </c>
      <c r="C71" s="25" t="s">
        <v>120</v>
      </c>
      <c r="D71" s="32" t="s">
        <v>121</v>
      </c>
      <c r="E71" s="28">
        <v>1569</v>
      </c>
      <c r="F71" s="28">
        <v>1099</v>
      </c>
      <c r="G71" s="28">
        <f>SUM(F71*0.99)</f>
        <v>1088.01</v>
      </c>
      <c r="H71" s="28">
        <f>SUM(F71*0.985)</f>
        <v>1082.5149999999999</v>
      </c>
      <c r="I71" s="28">
        <f>SUM(G71*0.98)</f>
        <v>1066.2498000000001</v>
      </c>
      <c r="J71" s="28">
        <f>SUM(H71*0.975)</f>
        <v>1055.4521249999998</v>
      </c>
      <c r="K71" s="28" t="s">
        <v>254</v>
      </c>
      <c r="L71" s="28">
        <v>923</v>
      </c>
    </row>
    <row r="72" spans="2:12" s="23" customFormat="1">
      <c r="D72" s="33"/>
      <c r="E72" s="29"/>
      <c r="F72" s="29"/>
      <c r="G72" s="29"/>
      <c r="H72" s="29"/>
      <c r="I72" s="29"/>
      <c r="J72" s="29"/>
      <c r="K72" s="29"/>
      <c r="L72" s="29"/>
    </row>
    <row r="73" spans="2:12" s="23" customFormat="1" ht="28.5" customHeight="1">
      <c r="B73" s="24" t="s">
        <v>122</v>
      </c>
      <c r="D73" s="33"/>
      <c r="E73" s="29"/>
      <c r="F73" s="29"/>
      <c r="G73" s="29"/>
      <c r="H73" s="29"/>
      <c r="I73" s="29"/>
      <c r="J73" s="29"/>
      <c r="K73" s="29"/>
      <c r="L73" s="29"/>
    </row>
    <row r="74" spans="2:12" s="23" customFormat="1">
      <c r="B74" s="26" t="s">
        <v>123</v>
      </c>
      <c r="D74" s="33"/>
      <c r="E74" s="29"/>
      <c r="F74" s="29"/>
      <c r="G74" s="29"/>
      <c r="H74" s="29"/>
      <c r="I74" s="29"/>
      <c r="J74" s="29"/>
      <c r="K74" s="29"/>
      <c r="L74" s="29"/>
    </row>
    <row r="75" spans="2:12" s="23" customFormat="1">
      <c r="D75" s="33"/>
      <c r="E75" s="29"/>
      <c r="F75" s="29"/>
      <c r="G75" s="29"/>
      <c r="H75" s="29"/>
      <c r="I75" s="29"/>
      <c r="J75" s="29"/>
      <c r="K75" s="29"/>
      <c r="L75" s="29"/>
    </row>
    <row r="76" spans="2:12" s="23" customFormat="1" ht="28.5" customHeight="1">
      <c r="B76" s="24" t="s">
        <v>12</v>
      </c>
      <c r="D76" s="33"/>
      <c r="E76" s="29"/>
      <c r="F76" s="29"/>
      <c r="G76" s="29"/>
      <c r="H76" s="29"/>
      <c r="I76" s="29"/>
      <c r="J76" s="29"/>
      <c r="K76" s="29"/>
      <c r="L76" s="29"/>
    </row>
    <row r="77" spans="2:12" s="23" customFormat="1" ht="29.1" customHeight="1">
      <c r="B77" s="10" t="s">
        <v>124</v>
      </c>
      <c r="C77" s="25" t="s">
        <v>125</v>
      </c>
      <c r="D77" s="32" t="s">
        <v>126</v>
      </c>
      <c r="E77" s="28">
        <v>5279</v>
      </c>
      <c r="F77" s="28">
        <v>3699</v>
      </c>
      <c r="G77" s="28">
        <f>SUM(F77*0.99)</f>
        <v>3662.0099999999998</v>
      </c>
      <c r="H77" s="28">
        <f>SUM(F77*0.985)</f>
        <v>3643.5149999999999</v>
      </c>
      <c r="I77" s="28">
        <f>SUM(G77*0.98)</f>
        <v>3588.7697999999996</v>
      </c>
      <c r="J77" s="28">
        <f>SUM(H77*0.975)</f>
        <v>3552.4271249999997</v>
      </c>
      <c r="K77" s="28" t="s">
        <v>254</v>
      </c>
      <c r="L77" s="28">
        <v>3181</v>
      </c>
    </row>
    <row r="78" spans="2:12" s="23" customFormat="1" ht="29.1" customHeight="1">
      <c r="B78" s="10" t="s">
        <v>127</v>
      </c>
      <c r="C78" s="25" t="s">
        <v>128</v>
      </c>
      <c r="D78" s="32" t="s">
        <v>129</v>
      </c>
      <c r="E78" s="28">
        <v>4999</v>
      </c>
      <c r="F78" s="28">
        <v>3499</v>
      </c>
      <c r="G78" s="28">
        <f>SUM(F78*0.99)</f>
        <v>3464.0099999999998</v>
      </c>
      <c r="H78" s="28">
        <f>SUM(F78*0.985)</f>
        <v>3446.5149999999999</v>
      </c>
      <c r="I78" s="28">
        <f>SUM(G78*0.98)</f>
        <v>3394.7297999999996</v>
      </c>
      <c r="J78" s="28">
        <f>SUM(H78*0.975)</f>
        <v>3360.3521249999999</v>
      </c>
      <c r="K78" s="28" t="s">
        <v>254</v>
      </c>
      <c r="L78" s="28">
        <v>3009</v>
      </c>
    </row>
    <row r="79" spans="2:12" s="23" customFormat="1" ht="29.1" customHeight="1">
      <c r="B79" s="10" t="s">
        <v>130</v>
      </c>
      <c r="C79" s="25" t="s">
        <v>131</v>
      </c>
      <c r="D79" s="32" t="s">
        <v>132</v>
      </c>
      <c r="E79" s="28">
        <v>4709</v>
      </c>
      <c r="F79" s="28">
        <v>3299</v>
      </c>
      <c r="G79" s="28">
        <f>SUM(F79*0.99)</f>
        <v>3266.0099999999998</v>
      </c>
      <c r="H79" s="28">
        <f>SUM(F79*0.985)</f>
        <v>3249.5149999999999</v>
      </c>
      <c r="I79" s="28">
        <f>SUM(G79*0.98)</f>
        <v>3200.6897999999997</v>
      </c>
      <c r="J79" s="28">
        <f>SUM(H79*0.975)</f>
        <v>3168.2771249999996</v>
      </c>
      <c r="K79" s="28" t="s">
        <v>254</v>
      </c>
      <c r="L79" s="28">
        <v>2837</v>
      </c>
    </row>
    <row r="80" spans="2:12" s="23" customFormat="1">
      <c r="D80" s="33"/>
      <c r="E80" s="29"/>
      <c r="F80" s="29"/>
      <c r="G80" s="29"/>
      <c r="H80" s="29"/>
      <c r="I80" s="29"/>
      <c r="J80" s="29"/>
      <c r="K80" s="29"/>
      <c r="L80" s="29"/>
    </row>
    <row r="81" spans="2:12" s="23" customFormat="1" ht="28.5" customHeight="1">
      <c r="B81" s="24" t="s">
        <v>14</v>
      </c>
      <c r="D81" s="33"/>
      <c r="E81" s="29"/>
      <c r="F81" s="29"/>
      <c r="G81" s="29"/>
      <c r="H81" s="29"/>
      <c r="I81" s="29"/>
      <c r="J81" s="29"/>
      <c r="K81" s="29"/>
      <c r="L81" s="29"/>
    </row>
    <row r="82" spans="2:12" s="23" customFormat="1" ht="29.1" customHeight="1">
      <c r="B82" s="10" t="s">
        <v>133</v>
      </c>
      <c r="C82" s="25" t="s">
        <v>134</v>
      </c>
      <c r="D82" s="32" t="s">
        <v>135</v>
      </c>
      <c r="E82" s="28">
        <v>5849</v>
      </c>
      <c r="F82" s="28">
        <v>4099</v>
      </c>
      <c r="G82" s="28">
        <f>SUM(F82*0.99)</f>
        <v>4058.0099999999998</v>
      </c>
      <c r="H82" s="28">
        <f>SUM(F82*0.985)</f>
        <v>4037.5149999999999</v>
      </c>
      <c r="I82" s="28">
        <f>SUM(G82*0.98)</f>
        <v>3976.8497999999995</v>
      </c>
      <c r="J82" s="28">
        <f>SUM(H82*0.975)</f>
        <v>3936.5771249999998</v>
      </c>
      <c r="K82" s="28" t="s">
        <v>254</v>
      </c>
      <c r="L82" s="28">
        <v>3525</v>
      </c>
    </row>
    <row r="83" spans="2:12" s="23" customFormat="1" ht="29.1" customHeight="1">
      <c r="B83" s="10" t="s">
        <v>136</v>
      </c>
      <c r="C83" s="25" t="s">
        <v>137</v>
      </c>
      <c r="D83" s="32" t="s">
        <v>138</v>
      </c>
      <c r="E83" s="28">
        <v>5569</v>
      </c>
      <c r="F83" s="28">
        <v>3899</v>
      </c>
      <c r="G83" s="28">
        <f>SUM(F83*0.99)</f>
        <v>3860.0099999999998</v>
      </c>
      <c r="H83" s="28">
        <f>SUM(F83*0.985)</f>
        <v>3840.5149999999999</v>
      </c>
      <c r="I83" s="28">
        <f>SUM(G83*0.98)</f>
        <v>3782.8097999999995</v>
      </c>
      <c r="J83" s="28">
        <f>SUM(H83*0.975)</f>
        <v>3744.502125</v>
      </c>
      <c r="K83" s="28" t="s">
        <v>254</v>
      </c>
      <c r="L83" s="28">
        <v>3353</v>
      </c>
    </row>
    <row r="84" spans="2:12" s="23" customFormat="1" ht="29.1" customHeight="1">
      <c r="B84" s="10" t="s">
        <v>139</v>
      </c>
      <c r="C84" s="25" t="s">
        <v>140</v>
      </c>
      <c r="D84" s="32" t="s">
        <v>141</v>
      </c>
      <c r="E84" s="28">
        <v>5279</v>
      </c>
      <c r="F84" s="28">
        <v>3699</v>
      </c>
      <c r="G84" s="28">
        <f>SUM(F84*0.99)</f>
        <v>3662.0099999999998</v>
      </c>
      <c r="H84" s="28">
        <f>SUM(F84*0.985)</f>
        <v>3643.5149999999999</v>
      </c>
      <c r="I84" s="28">
        <f>SUM(G84*0.98)</f>
        <v>3588.7697999999996</v>
      </c>
      <c r="J84" s="28">
        <f>SUM(H84*0.975)</f>
        <v>3552.4271249999997</v>
      </c>
      <c r="K84" s="28" t="s">
        <v>254</v>
      </c>
      <c r="L84" s="28">
        <v>3181</v>
      </c>
    </row>
    <row r="85" spans="2:12" s="23" customFormat="1">
      <c r="D85" s="33"/>
      <c r="E85" s="29"/>
      <c r="F85" s="29"/>
      <c r="G85" s="29"/>
      <c r="H85" s="29"/>
      <c r="I85" s="29"/>
      <c r="J85" s="29"/>
      <c r="K85" s="29"/>
      <c r="L85" s="29"/>
    </row>
    <row r="86" spans="2:12" s="23" customFormat="1" ht="28.5" customHeight="1">
      <c r="B86" s="24" t="s">
        <v>16</v>
      </c>
      <c r="D86" s="33"/>
      <c r="E86" s="29"/>
      <c r="F86" s="29"/>
      <c r="G86" s="29"/>
      <c r="H86" s="29"/>
      <c r="I86" s="29"/>
      <c r="J86" s="29"/>
      <c r="K86" s="29"/>
      <c r="L86" s="29"/>
    </row>
    <row r="87" spans="2:12" s="23" customFormat="1" ht="29.1" customHeight="1">
      <c r="B87" s="10" t="s">
        <v>142</v>
      </c>
      <c r="C87" s="25" t="s">
        <v>143</v>
      </c>
      <c r="D87" s="32" t="s">
        <v>144</v>
      </c>
      <c r="E87" s="28">
        <v>6849</v>
      </c>
      <c r="F87" s="28">
        <v>4799</v>
      </c>
      <c r="G87" s="28">
        <f>SUM(F87*0.99)</f>
        <v>4751.01</v>
      </c>
      <c r="H87" s="28">
        <f>SUM(F87*0.985)</f>
        <v>4727.0150000000003</v>
      </c>
      <c r="I87" s="28">
        <f>SUM(G87*0.98)</f>
        <v>4655.9898000000003</v>
      </c>
      <c r="J87" s="28">
        <f>SUM(H87*0.975)</f>
        <v>4608.8396250000005</v>
      </c>
      <c r="K87" s="28" t="s">
        <v>254</v>
      </c>
      <c r="L87" s="28">
        <v>4127</v>
      </c>
    </row>
    <row r="88" spans="2:12" s="23" customFormat="1" ht="29.1" customHeight="1">
      <c r="B88" s="10" t="s">
        <v>145</v>
      </c>
      <c r="C88" s="25" t="s">
        <v>146</v>
      </c>
      <c r="D88" s="32" t="s">
        <v>147</v>
      </c>
      <c r="E88" s="28">
        <v>6569</v>
      </c>
      <c r="F88" s="28">
        <v>4599</v>
      </c>
      <c r="G88" s="28">
        <f>SUM(F88*0.99)</f>
        <v>4553.01</v>
      </c>
      <c r="H88" s="28">
        <f>SUM(F88*0.985)</f>
        <v>4530.0150000000003</v>
      </c>
      <c r="I88" s="28">
        <f>SUM(G88*0.98)</f>
        <v>4461.9498000000003</v>
      </c>
      <c r="J88" s="28">
        <f>SUM(H88*0.975)</f>
        <v>4416.7646249999998</v>
      </c>
      <c r="K88" s="28" t="s">
        <v>254</v>
      </c>
      <c r="L88" s="28">
        <v>3955</v>
      </c>
    </row>
    <row r="89" spans="2:12" s="23" customFormat="1" ht="29.1" customHeight="1">
      <c r="B89" s="10" t="s">
        <v>148</v>
      </c>
      <c r="C89" s="25" t="s">
        <v>149</v>
      </c>
      <c r="D89" s="32" t="s">
        <v>150</v>
      </c>
      <c r="E89" s="28">
        <v>6279</v>
      </c>
      <c r="F89" s="28">
        <v>4399</v>
      </c>
      <c r="G89" s="28">
        <f>SUM(F89*0.99)</f>
        <v>4355.01</v>
      </c>
      <c r="H89" s="28">
        <f>SUM(F89*0.985)</f>
        <v>4333.0150000000003</v>
      </c>
      <c r="I89" s="28">
        <f>SUM(G89*0.98)</f>
        <v>4267.9098000000004</v>
      </c>
      <c r="J89" s="28">
        <f>SUM(H89*0.975)</f>
        <v>4224.689625</v>
      </c>
      <c r="K89" s="28" t="s">
        <v>254</v>
      </c>
      <c r="L89" s="28">
        <v>3783</v>
      </c>
    </row>
    <row r="90" spans="2:12" s="23" customFormat="1">
      <c r="D90" s="33"/>
      <c r="E90" s="29"/>
      <c r="F90" s="29"/>
      <c r="G90" s="29"/>
      <c r="H90" s="29"/>
      <c r="I90" s="29"/>
      <c r="J90" s="29"/>
      <c r="K90" s="29"/>
      <c r="L90" s="29"/>
    </row>
    <row r="91" spans="2:12" s="23" customFormat="1" ht="28.5" customHeight="1">
      <c r="B91" s="24" t="s">
        <v>18</v>
      </c>
      <c r="D91" s="33"/>
      <c r="E91" s="29"/>
      <c r="F91" s="29"/>
      <c r="G91" s="29"/>
      <c r="H91" s="29"/>
      <c r="I91" s="29"/>
      <c r="J91" s="29"/>
      <c r="K91" s="29"/>
      <c r="L91" s="29"/>
    </row>
    <row r="92" spans="2:12" s="23" customFormat="1" ht="29.1" customHeight="1">
      <c r="B92" s="10" t="s">
        <v>151</v>
      </c>
      <c r="C92" s="25" t="s">
        <v>152</v>
      </c>
      <c r="D92" s="32" t="s">
        <v>153</v>
      </c>
      <c r="E92" s="28">
        <v>7999</v>
      </c>
      <c r="F92" s="28">
        <v>5599</v>
      </c>
      <c r="G92" s="28">
        <f>SUM(F92*0.99)</f>
        <v>5543.01</v>
      </c>
      <c r="H92" s="28">
        <f>SUM(F92*0.985)</f>
        <v>5515.0150000000003</v>
      </c>
      <c r="I92" s="28">
        <f>SUM(G92*0.98)</f>
        <v>5432.1498000000001</v>
      </c>
      <c r="J92" s="28">
        <f>SUM(H92*0.975)</f>
        <v>5377.1396249999998</v>
      </c>
      <c r="K92" s="28" t="s">
        <v>254</v>
      </c>
      <c r="L92" s="28">
        <v>4815</v>
      </c>
    </row>
    <row r="93" spans="2:12" s="23" customFormat="1" ht="29.1" customHeight="1">
      <c r="B93" s="10" t="s">
        <v>154</v>
      </c>
      <c r="C93" s="25" t="s">
        <v>155</v>
      </c>
      <c r="D93" s="32" t="s">
        <v>156</v>
      </c>
      <c r="E93" s="28">
        <v>7709</v>
      </c>
      <c r="F93" s="28">
        <v>5399</v>
      </c>
      <c r="G93" s="28">
        <f>SUM(F93*0.99)</f>
        <v>5345.01</v>
      </c>
      <c r="H93" s="28">
        <f>SUM(F93*0.985)</f>
        <v>5318.0150000000003</v>
      </c>
      <c r="I93" s="28">
        <f>SUM(G93*0.98)</f>
        <v>5238.1098000000002</v>
      </c>
      <c r="J93" s="28">
        <f>SUM(H93*0.975)</f>
        <v>5185.064625</v>
      </c>
      <c r="K93" s="28" t="s">
        <v>254</v>
      </c>
      <c r="L93" s="28">
        <v>4643</v>
      </c>
    </row>
    <row r="94" spans="2:12" s="23" customFormat="1" ht="29.1" customHeight="1">
      <c r="B94" s="10" t="s">
        <v>157</v>
      </c>
      <c r="C94" s="25" t="s">
        <v>158</v>
      </c>
      <c r="D94" s="32" t="s">
        <v>159</v>
      </c>
      <c r="E94" s="28">
        <v>7429</v>
      </c>
      <c r="F94" s="28">
        <v>5199</v>
      </c>
      <c r="G94" s="28">
        <f>SUM(F94*0.99)</f>
        <v>5147.01</v>
      </c>
      <c r="H94" s="28">
        <f>SUM(F94*0.985)</f>
        <v>5121.0150000000003</v>
      </c>
      <c r="I94" s="28">
        <f>SUM(G94*0.98)</f>
        <v>5044.0698000000002</v>
      </c>
      <c r="J94" s="28">
        <f>SUM(H94*0.975)</f>
        <v>4992.9896250000002</v>
      </c>
      <c r="K94" s="28" t="s">
        <v>254</v>
      </c>
      <c r="L94" s="28">
        <v>4471</v>
      </c>
    </row>
    <row r="95" spans="2:12" s="23" customFormat="1">
      <c r="D95" s="33"/>
      <c r="E95" s="29"/>
      <c r="F95" s="29"/>
      <c r="G95" s="29"/>
      <c r="H95" s="29"/>
      <c r="I95" s="29"/>
      <c r="J95" s="29"/>
      <c r="K95" s="29"/>
      <c r="L95" s="29"/>
    </row>
    <row r="96" spans="2:12" s="23" customFormat="1" ht="28.5" customHeight="1">
      <c r="B96" s="24" t="s">
        <v>20</v>
      </c>
      <c r="D96" s="33"/>
      <c r="E96" s="29"/>
      <c r="F96" s="29"/>
      <c r="G96" s="29"/>
      <c r="H96" s="29"/>
      <c r="I96" s="29"/>
      <c r="J96" s="29"/>
      <c r="K96" s="29"/>
      <c r="L96" s="29"/>
    </row>
    <row r="97" spans="2:12" s="23" customFormat="1" ht="29.1" customHeight="1">
      <c r="B97" s="10" t="s">
        <v>160</v>
      </c>
      <c r="C97" s="25" t="s">
        <v>161</v>
      </c>
      <c r="D97" s="32" t="s">
        <v>162</v>
      </c>
      <c r="E97" s="28">
        <v>8999</v>
      </c>
      <c r="F97" s="28">
        <v>6299</v>
      </c>
      <c r="G97" s="28">
        <f>SUM(F97*0.99)</f>
        <v>6236.01</v>
      </c>
      <c r="H97" s="28">
        <f>SUM(F97*0.985)</f>
        <v>6204.5150000000003</v>
      </c>
      <c r="I97" s="28">
        <f>SUM(G97*0.98)</f>
        <v>6111.2898000000005</v>
      </c>
      <c r="J97" s="28">
        <f>SUM(H97*0.975)</f>
        <v>6049.4021250000005</v>
      </c>
      <c r="K97" s="28" t="s">
        <v>254</v>
      </c>
      <c r="L97" s="28">
        <v>5417</v>
      </c>
    </row>
    <row r="98" spans="2:12" s="23" customFormat="1" ht="29.1" customHeight="1">
      <c r="B98" s="10" t="s">
        <v>163</v>
      </c>
      <c r="C98" s="25" t="s">
        <v>164</v>
      </c>
      <c r="D98" s="32" t="s">
        <v>165</v>
      </c>
      <c r="E98" s="28">
        <v>8709</v>
      </c>
      <c r="F98" s="28">
        <v>6099</v>
      </c>
      <c r="G98" s="28">
        <f>SUM(F98*0.99)</f>
        <v>6038.01</v>
      </c>
      <c r="H98" s="28">
        <f>SUM(F98*0.985)</f>
        <v>6007.5150000000003</v>
      </c>
      <c r="I98" s="28">
        <f>SUM(G98*0.98)</f>
        <v>5917.2498000000005</v>
      </c>
      <c r="J98" s="28">
        <f>SUM(H98*0.975)</f>
        <v>5857.3271249999998</v>
      </c>
      <c r="K98" s="28" t="s">
        <v>254</v>
      </c>
      <c r="L98" s="28">
        <v>5245</v>
      </c>
    </row>
    <row r="99" spans="2:12" s="23" customFormat="1" ht="29.1" customHeight="1">
      <c r="B99" s="10" t="s">
        <v>166</v>
      </c>
      <c r="C99" s="25" t="s">
        <v>167</v>
      </c>
      <c r="D99" s="32" t="s">
        <v>168</v>
      </c>
      <c r="E99" s="28">
        <v>8429</v>
      </c>
      <c r="F99" s="28">
        <v>5899</v>
      </c>
      <c r="G99" s="28">
        <f>SUM(F99*0.99)</f>
        <v>5840.01</v>
      </c>
      <c r="H99" s="28">
        <f>SUM(F99*0.985)</f>
        <v>5810.5150000000003</v>
      </c>
      <c r="I99" s="28">
        <f>SUM(G99*0.98)</f>
        <v>5723.2098000000005</v>
      </c>
      <c r="J99" s="28">
        <f>SUM(H99*0.975)</f>
        <v>5665.252125</v>
      </c>
      <c r="K99" s="28" t="s">
        <v>254</v>
      </c>
      <c r="L99" s="28">
        <v>5073</v>
      </c>
    </row>
    <row r="100" spans="2:12" s="23" customFormat="1">
      <c r="D100" s="33"/>
      <c r="E100" s="29"/>
      <c r="F100" s="29"/>
      <c r="G100" s="29"/>
      <c r="H100" s="29"/>
      <c r="I100" s="29"/>
      <c r="J100" s="29"/>
      <c r="K100" s="29"/>
      <c r="L100" s="29"/>
    </row>
    <row r="101" spans="2:12" s="23" customFormat="1" ht="28.5" customHeight="1">
      <c r="B101" s="24" t="s">
        <v>122</v>
      </c>
      <c r="D101" s="33"/>
      <c r="E101" s="29"/>
      <c r="F101" s="29"/>
      <c r="G101" s="29"/>
      <c r="H101" s="29"/>
      <c r="I101" s="29"/>
      <c r="J101" s="29"/>
      <c r="K101" s="29"/>
      <c r="L101" s="29"/>
    </row>
    <row r="102" spans="2:12" s="23" customFormat="1">
      <c r="B102" s="26" t="s">
        <v>123</v>
      </c>
      <c r="D102" s="33"/>
      <c r="E102" s="29"/>
      <c r="F102" s="29"/>
      <c r="G102" s="29"/>
      <c r="H102" s="29"/>
      <c r="I102" s="29"/>
      <c r="J102" s="29"/>
      <c r="K102" s="29"/>
      <c r="L102" s="29"/>
    </row>
    <row r="103" spans="2:12" s="23" customFormat="1">
      <c r="D103" s="33"/>
      <c r="E103" s="29"/>
      <c r="F103" s="29"/>
      <c r="G103" s="29"/>
      <c r="H103" s="29"/>
      <c r="I103" s="29"/>
      <c r="J103" s="29"/>
      <c r="K103" s="29"/>
      <c r="L103" s="29"/>
    </row>
    <row r="104" spans="2:12" s="23" customFormat="1" ht="23.25">
      <c r="B104" s="27" t="s">
        <v>22</v>
      </c>
      <c r="D104" s="33"/>
      <c r="E104" s="29"/>
      <c r="F104" s="29"/>
      <c r="G104" s="29"/>
      <c r="H104" s="29"/>
      <c r="I104" s="29"/>
      <c r="J104" s="29"/>
      <c r="K104" s="29"/>
      <c r="L104" s="29"/>
    </row>
    <row r="105" spans="2:12" s="23" customFormat="1">
      <c r="D105" s="33"/>
      <c r="E105" s="29"/>
      <c r="F105" s="29"/>
      <c r="G105" s="29"/>
      <c r="H105" s="29"/>
      <c r="I105" s="29"/>
      <c r="J105" s="29"/>
      <c r="K105" s="29"/>
      <c r="L105" s="29"/>
    </row>
    <row r="106" spans="2:12" s="23" customFormat="1" ht="29.1" customHeight="1">
      <c r="B106" s="21" t="s">
        <v>49</v>
      </c>
      <c r="C106" s="21" t="s">
        <v>50</v>
      </c>
      <c r="D106" s="34" t="s">
        <v>51</v>
      </c>
      <c r="E106" s="30" t="s">
        <v>52</v>
      </c>
      <c r="F106" s="30" t="s">
        <v>53</v>
      </c>
      <c r="G106" s="30" t="s">
        <v>53</v>
      </c>
      <c r="H106" s="30"/>
      <c r="I106" s="30"/>
      <c r="J106" s="30"/>
      <c r="K106" s="30"/>
      <c r="L106" s="30" t="s">
        <v>54</v>
      </c>
    </row>
    <row r="107" spans="2:12" s="23" customFormat="1">
      <c r="D107" s="33"/>
      <c r="E107" s="29"/>
      <c r="F107" s="29"/>
      <c r="G107" s="29"/>
      <c r="H107" s="29"/>
      <c r="I107" s="29"/>
      <c r="J107" s="29"/>
      <c r="K107" s="29"/>
      <c r="L107" s="29"/>
    </row>
    <row r="108" spans="2:12" s="23" customFormat="1" ht="28.5" customHeight="1">
      <c r="B108" s="24" t="s">
        <v>24</v>
      </c>
      <c r="D108" s="33"/>
      <c r="E108" s="29"/>
      <c r="F108" s="29"/>
      <c r="G108" s="29"/>
      <c r="H108" s="29"/>
      <c r="I108" s="29"/>
      <c r="J108" s="29"/>
      <c r="K108" s="29"/>
      <c r="L108" s="29"/>
    </row>
    <row r="109" spans="2:12" s="23" customFormat="1" ht="29.1" customHeight="1">
      <c r="B109" s="10" t="s">
        <v>169</v>
      </c>
      <c r="C109" s="25" t="s">
        <v>170</v>
      </c>
      <c r="D109" s="32" t="s">
        <v>171</v>
      </c>
      <c r="E109" s="28">
        <v>1709</v>
      </c>
      <c r="F109" s="28">
        <v>1199</v>
      </c>
      <c r="G109" s="28">
        <f>SUM(F109*0.99)</f>
        <v>1187.01</v>
      </c>
      <c r="H109" s="28">
        <f>SUM(F109*0.985)</f>
        <v>1181.0149999999999</v>
      </c>
      <c r="I109" s="28">
        <f>SUM(G109*0.98)</f>
        <v>1163.2698</v>
      </c>
      <c r="J109" s="28">
        <f>SUM(H109*0.975)</f>
        <v>1151.4896249999999</v>
      </c>
      <c r="K109" s="28" t="s">
        <v>254</v>
      </c>
      <c r="L109" s="28">
        <v>1031</v>
      </c>
    </row>
    <row r="110" spans="2:12" s="23" customFormat="1">
      <c r="D110" s="33"/>
      <c r="E110" s="29"/>
      <c r="F110" s="29"/>
      <c r="G110" s="29"/>
      <c r="H110" s="29"/>
      <c r="I110" s="29"/>
      <c r="J110" s="29"/>
      <c r="K110" s="29"/>
      <c r="L110" s="29"/>
    </row>
    <row r="111" spans="2:12" s="23" customFormat="1" ht="28.5" customHeight="1">
      <c r="B111" s="24" t="s">
        <v>26</v>
      </c>
      <c r="D111" s="33"/>
      <c r="E111" s="29"/>
      <c r="F111" s="29"/>
      <c r="G111" s="29"/>
      <c r="H111" s="29"/>
      <c r="I111" s="29"/>
      <c r="J111" s="29"/>
      <c r="K111" s="29"/>
      <c r="L111" s="29"/>
    </row>
    <row r="112" spans="2:12" s="23" customFormat="1" ht="29.1" customHeight="1">
      <c r="B112" s="10" t="s">
        <v>172</v>
      </c>
      <c r="C112" s="25" t="s">
        <v>173</v>
      </c>
      <c r="D112" s="32" t="s">
        <v>174</v>
      </c>
      <c r="E112" s="28">
        <v>2279</v>
      </c>
      <c r="F112" s="28">
        <v>1599</v>
      </c>
      <c r="G112" s="28">
        <f>SUM(F112*0.99)</f>
        <v>1583.01</v>
      </c>
      <c r="H112" s="28">
        <f>SUM(F112*0.985)</f>
        <v>1575.0149999999999</v>
      </c>
      <c r="I112" s="28">
        <f>SUM(G112*0.98)</f>
        <v>1551.3498</v>
      </c>
      <c r="J112" s="28">
        <f>SUM(H112*0.975)</f>
        <v>1535.6396249999998</v>
      </c>
      <c r="K112" s="28" t="s">
        <v>254</v>
      </c>
      <c r="L112" s="28">
        <v>1375</v>
      </c>
    </row>
    <row r="113" spans="2:12" s="23" customFormat="1">
      <c r="D113" s="33"/>
      <c r="E113" s="29"/>
      <c r="F113" s="29"/>
      <c r="G113" s="29"/>
      <c r="H113" s="29"/>
      <c r="I113" s="29"/>
      <c r="J113" s="29"/>
      <c r="K113" s="29"/>
      <c r="L113" s="29"/>
    </row>
    <row r="114" spans="2:12" s="23" customFormat="1" ht="28.5" customHeight="1">
      <c r="B114" s="24" t="s">
        <v>28</v>
      </c>
      <c r="D114" s="33"/>
      <c r="E114" s="29"/>
      <c r="F114" s="29"/>
      <c r="G114" s="29"/>
      <c r="H114" s="29"/>
      <c r="I114" s="29"/>
      <c r="J114" s="29"/>
      <c r="K114" s="29"/>
      <c r="L114" s="29"/>
    </row>
    <row r="115" spans="2:12" s="23" customFormat="1" ht="29.1" customHeight="1">
      <c r="B115" s="10" t="s">
        <v>175</v>
      </c>
      <c r="C115" s="25" t="s">
        <v>176</v>
      </c>
      <c r="D115" s="32" t="s">
        <v>177</v>
      </c>
      <c r="E115" s="28">
        <v>3569</v>
      </c>
      <c r="F115" s="28">
        <v>2499</v>
      </c>
      <c r="G115" s="28">
        <f>SUM(F115*0.99)</f>
        <v>2474.0099999999998</v>
      </c>
      <c r="H115" s="28">
        <f>SUM(F115*0.985)</f>
        <v>2461.5149999999999</v>
      </c>
      <c r="I115" s="28">
        <f>SUM(G115*0.98)</f>
        <v>2424.5297999999998</v>
      </c>
      <c r="J115" s="28">
        <f>SUM(H115*0.975)</f>
        <v>2399.9771249999999</v>
      </c>
      <c r="K115" s="28" t="s">
        <v>254</v>
      </c>
      <c r="L115" s="28">
        <v>2149</v>
      </c>
    </row>
    <row r="116" spans="2:12" s="23" customFormat="1">
      <c r="D116" s="33"/>
      <c r="E116" s="29"/>
      <c r="F116" s="29"/>
      <c r="G116" s="29"/>
      <c r="H116" s="29"/>
      <c r="I116" s="29"/>
      <c r="J116" s="29"/>
      <c r="K116" s="29"/>
      <c r="L116" s="29"/>
    </row>
    <row r="117" spans="2:12" s="23" customFormat="1" ht="28.5" customHeight="1">
      <c r="B117" s="24" t="s">
        <v>30</v>
      </c>
      <c r="D117" s="33"/>
      <c r="E117" s="29"/>
      <c r="F117" s="29"/>
      <c r="G117" s="29"/>
      <c r="H117" s="29"/>
      <c r="I117" s="29"/>
      <c r="J117" s="29"/>
      <c r="K117" s="29"/>
      <c r="L117" s="29"/>
    </row>
    <row r="118" spans="2:12" s="23" customFormat="1" ht="29.1" customHeight="1">
      <c r="B118" s="10" t="s">
        <v>178</v>
      </c>
      <c r="C118" s="25" t="s">
        <v>179</v>
      </c>
      <c r="D118" s="32" t="s">
        <v>180</v>
      </c>
      <c r="E118" s="28">
        <v>4709</v>
      </c>
      <c r="F118" s="28">
        <v>3299</v>
      </c>
      <c r="G118" s="28">
        <f>SUM(F118*0.99)</f>
        <v>3266.0099999999998</v>
      </c>
      <c r="H118" s="28">
        <f>SUM(F118*0.985)</f>
        <v>3249.5149999999999</v>
      </c>
      <c r="I118" s="28">
        <f>SUM(G118*0.98)</f>
        <v>3200.6897999999997</v>
      </c>
      <c r="J118" s="28">
        <f>SUM(H118*0.975)</f>
        <v>3168.2771249999996</v>
      </c>
      <c r="K118" s="28" t="s">
        <v>254</v>
      </c>
      <c r="L118" s="28">
        <v>2837</v>
      </c>
    </row>
    <row r="119" spans="2:12" s="23" customFormat="1">
      <c r="D119" s="33"/>
      <c r="E119" s="29"/>
      <c r="F119" s="29"/>
      <c r="G119" s="29"/>
      <c r="H119" s="29"/>
      <c r="I119" s="29"/>
      <c r="J119" s="29"/>
      <c r="K119" s="29"/>
      <c r="L119" s="29"/>
    </row>
    <row r="120" spans="2:12" s="23" customFormat="1" ht="28.5" customHeight="1">
      <c r="B120" s="24" t="s">
        <v>31</v>
      </c>
      <c r="D120" s="33"/>
      <c r="E120" s="29"/>
      <c r="F120" s="29"/>
      <c r="G120" s="29"/>
      <c r="H120" s="29"/>
      <c r="I120" s="29"/>
      <c r="J120" s="29"/>
      <c r="K120" s="29"/>
      <c r="L120" s="29"/>
    </row>
    <row r="121" spans="2:12" s="23" customFormat="1" ht="29.1" customHeight="1">
      <c r="B121" s="10" t="s">
        <v>181</v>
      </c>
      <c r="C121" s="25" t="s">
        <v>182</v>
      </c>
      <c r="D121" s="32" t="s">
        <v>183</v>
      </c>
      <c r="E121" s="28">
        <v>5709</v>
      </c>
      <c r="F121" s="28">
        <v>3999</v>
      </c>
      <c r="G121" s="28">
        <f>SUM(F121*0.99)</f>
        <v>3959.0099999999998</v>
      </c>
      <c r="H121" s="28">
        <f>SUM(F121*0.985)</f>
        <v>3939.0149999999999</v>
      </c>
      <c r="I121" s="28">
        <f>SUM(G121*0.98)</f>
        <v>3879.8297999999995</v>
      </c>
      <c r="J121" s="28">
        <f>SUM(H121*0.975)</f>
        <v>3840.5396249999999</v>
      </c>
      <c r="K121" s="28" t="s">
        <v>254</v>
      </c>
      <c r="L121" s="28">
        <v>3439</v>
      </c>
    </row>
    <row r="122" spans="2:12" s="23" customFormat="1">
      <c r="D122" s="33"/>
      <c r="E122" s="29"/>
      <c r="F122" s="29"/>
      <c r="G122" s="29"/>
      <c r="H122" s="29"/>
      <c r="I122" s="29"/>
      <c r="J122" s="29"/>
      <c r="K122" s="29"/>
      <c r="L122" s="29"/>
    </row>
    <row r="123" spans="2:12" s="23" customFormat="1" ht="28.5" customHeight="1">
      <c r="B123" s="24" t="s">
        <v>33</v>
      </c>
      <c r="D123" s="33"/>
      <c r="E123" s="29"/>
      <c r="F123" s="29"/>
      <c r="G123" s="29"/>
      <c r="H123" s="29"/>
      <c r="I123" s="29"/>
      <c r="J123" s="29"/>
      <c r="K123" s="29"/>
      <c r="L123" s="29"/>
    </row>
    <row r="124" spans="2:12" s="23" customFormat="1" ht="29.1" customHeight="1">
      <c r="B124" s="10" t="s">
        <v>184</v>
      </c>
      <c r="C124" s="25" t="s">
        <v>185</v>
      </c>
      <c r="D124" s="32" t="s">
        <v>186</v>
      </c>
      <c r="E124" s="28">
        <v>3069</v>
      </c>
      <c r="F124" s="28">
        <v>2149</v>
      </c>
      <c r="G124" s="28">
        <f>SUM(F124*0.99)</f>
        <v>2127.5099999999998</v>
      </c>
      <c r="H124" s="28">
        <f>SUM(F124*0.985)</f>
        <v>2116.7649999999999</v>
      </c>
      <c r="I124" s="28">
        <f>SUM(G124*0.98)</f>
        <v>2084.9597999999996</v>
      </c>
      <c r="J124" s="28">
        <f>SUM(H124*0.975)</f>
        <v>2063.845875</v>
      </c>
      <c r="K124" s="28" t="s">
        <v>254</v>
      </c>
      <c r="L124" s="28">
        <v>1848</v>
      </c>
    </row>
    <row r="125" spans="2:12" s="23" customFormat="1">
      <c r="D125" s="33"/>
      <c r="E125" s="29"/>
      <c r="F125" s="29"/>
      <c r="G125" s="29"/>
      <c r="H125" s="29"/>
      <c r="I125" s="29"/>
      <c r="J125" s="29"/>
      <c r="K125" s="29"/>
      <c r="L125" s="29"/>
    </row>
    <row r="126" spans="2:12" s="23" customFormat="1" ht="28.5" customHeight="1">
      <c r="B126" s="24" t="s">
        <v>34</v>
      </c>
      <c r="D126" s="33"/>
      <c r="E126" s="29"/>
      <c r="F126" s="29"/>
      <c r="G126" s="29"/>
      <c r="H126" s="29"/>
      <c r="I126" s="29"/>
      <c r="J126" s="29"/>
      <c r="K126" s="29"/>
      <c r="L126" s="29"/>
    </row>
    <row r="127" spans="2:12" s="23" customFormat="1" ht="29.1" customHeight="1">
      <c r="B127" s="10" t="s">
        <v>187</v>
      </c>
      <c r="C127" s="25" t="s">
        <v>188</v>
      </c>
      <c r="D127" s="32" t="s">
        <v>189</v>
      </c>
      <c r="E127" s="28">
        <v>1279</v>
      </c>
      <c r="F127" s="28">
        <v>899</v>
      </c>
      <c r="G127" s="28">
        <f t="shared" ref="G127:G135" si="4">SUM(F127*0.99)</f>
        <v>890.01</v>
      </c>
      <c r="H127" s="28">
        <f t="shared" ref="H127:H135" si="5">SUM(F127*0.985)</f>
        <v>885.51499999999999</v>
      </c>
      <c r="I127" s="28">
        <f t="shared" ref="I127:I135" si="6">SUM(G127*0.98)</f>
        <v>872.20979999999997</v>
      </c>
      <c r="J127" s="28">
        <f t="shared" ref="J127:J135" si="7">SUM(H127*0.975)</f>
        <v>863.37712499999998</v>
      </c>
      <c r="K127" s="28" t="s">
        <v>254</v>
      </c>
      <c r="L127" s="28">
        <v>773</v>
      </c>
    </row>
    <row r="128" spans="2:12" s="23" customFormat="1" ht="29.1" customHeight="1">
      <c r="B128" s="10" t="s">
        <v>190</v>
      </c>
      <c r="C128" s="25" t="s">
        <v>188</v>
      </c>
      <c r="D128" s="32" t="s">
        <v>191</v>
      </c>
      <c r="E128" s="28">
        <v>1279</v>
      </c>
      <c r="F128" s="28">
        <v>899</v>
      </c>
      <c r="G128" s="28">
        <f t="shared" si="4"/>
        <v>890.01</v>
      </c>
      <c r="H128" s="28">
        <f t="shared" si="5"/>
        <v>885.51499999999999</v>
      </c>
      <c r="I128" s="28">
        <f t="shared" si="6"/>
        <v>872.20979999999997</v>
      </c>
      <c r="J128" s="28">
        <f t="shared" si="7"/>
        <v>863.37712499999998</v>
      </c>
      <c r="K128" s="28" t="s">
        <v>254</v>
      </c>
      <c r="L128" s="28">
        <v>773</v>
      </c>
    </row>
    <row r="129" spans="2:12" s="23" customFormat="1" ht="29.1" customHeight="1">
      <c r="B129" s="10" t="s">
        <v>192</v>
      </c>
      <c r="C129" s="25" t="s">
        <v>188</v>
      </c>
      <c r="D129" s="32" t="s">
        <v>193</v>
      </c>
      <c r="E129" s="28">
        <v>1279</v>
      </c>
      <c r="F129" s="28">
        <v>899</v>
      </c>
      <c r="G129" s="28">
        <f t="shared" si="4"/>
        <v>890.01</v>
      </c>
      <c r="H129" s="28">
        <f t="shared" si="5"/>
        <v>885.51499999999999</v>
      </c>
      <c r="I129" s="28">
        <f t="shared" si="6"/>
        <v>872.20979999999997</v>
      </c>
      <c r="J129" s="28">
        <f t="shared" si="7"/>
        <v>863.37712499999998</v>
      </c>
      <c r="K129" s="28" t="s">
        <v>254</v>
      </c>
      <c r="L129" s="28">
        <v>773</v>
      </c>
    </row>
    <row r="130" spans="2:12" s="23" customFormat="1" ht="29.1" customHeight="1">
      <c r="B130" s="10" t="s">
        <v>194</v>
      </c>
      <c r="C130" s="25" t="s">
        <v>188</v>
      </c>
      <c r="D130" s="32" t="s">
        <v>195</v>
      </c>
      <c r="E130" s="28">
        <v>1279</v>
      </c>
      <c r="F130" s="28">
        <v>899</v>
      </c>
      <c r="G130" s="28">
        <f t="shared" si="4"/>
        <v>890.01</v>
      </c>
      <c r="H130" s="28">
        <f t="shared" si="5"/>
        <v>885.51499999999999</v>
      </c>
      <c r="I130" s="28">
        <f t="shared" si="6"/>
        <v>872.20979999999997</v>
      </c>
      <c r="J130" s="28">
        <f t="shared" si="7"/>
        <v>863.37712499999998</v>
      </c>
      <c r="K130" s="28" t="s">
        <v>254</v>
      </c>
      <c r="L130" s="28">
        <v>773</v>
      </c>
    </row>
    <row r="131" spans="2:12" s="23" customFormat="1" ht="29.1" customHeight="1">
      <c r="B131" s="10" t="s">
        <v>196</v>
      </c>
      <c r="C131" s="25" t="s">
        <v>197</v>
      </c>
      <c r="D131" s="32" t="s">
        <v>198</v>
      </c>
      <c r="E131" s="28">
        <v>1279</v>
      </c>
      <c r="F131" s="28">
        <v>899</v>
      </c>
      <c r="G131" s="28">
        <f t="shared" si="4"/>
        <v>890.01</v>
      </c>
      <c r="H131" s="28">
        <f t="shared" si="5"/>
        <v>885.51499999999999</v>
      </c>
      <c r="I131" s="28">
        <f t="shared" si="6"/>
        <v>872.20979999999997</v>
      </c>
      <c r="J131" s="28">
        <f t="shared" si="7"/>
        <v>863.37712499999998</v>
      </c>
      <c r="K131" s="28" t="s">
        <v>254</v>
      </c>
      <c r="L131" s="28">
        <v>773</v>
      </c>
    </row>
    <row r="132" spans="2:12" s="23" customFormat="1" ht="29.1" customHeight="1">
      <c r="B132" s="10" t="s">
        <v>199</v>
      </c>
      <c r="C132" s="25" t="s">
        <v>200</v>
      </c>
      <c r="D132" s="32" t="s">
        <v>201</v>
      </c>
      <c r="E132" s="28">
        <v>2289</v>
      </c>
      <c r="F132" s="28">
        <v>1600</v>
      </c>
      <c r="G132" s="28">
        <f t="shared" si="4"/>
        <v>1584</v>
      </c>
      <c r="H132" s="28">
        <f t="shared" si="5"/>
        <v>1576</v>
      </c>
      <c r="I132" s="28">
        <f t="shared" si="6"/>
        <v>1552.32</v>
      </c>
      <c r="J132" s="28">
        <f t="shared" si="7"/>
        <v>1536.6</v>
      </c>
      <c r="K132" s="28" t="s">
        <v>254</v>
      </c>
      <c r="L132" s="28">
        <v>1376</v>
      </c>
    </row>
    <row r="133" spans="2:12" s="23" customFormat="1" ht="29.1" customHeight="1">
      <c r="B133" s="10" t="s">
        <v>202</v>
      </c>
      <c r="C133" s="25" t="s">
        <v>203</v>
      </c>
      <c r="D133" s="32" t="s">
        <v>204</v>
      </c>
      <c r="E133" s="28">
        <v>1</v>
      </c>
      <c r="F133" s="28">
        <v>1</v>
      </c>
      <c r="G133" s="28">
        <f t="shared" si="4"/>
        <v>0.99</v>
      </c>
      <c r="H133" s="28">
        <f t="shared" si="5"/>
        <v>0.98499999999999999</v>
      </c>
      <c r="I133" s="28">
        <f t="shared" si="6"/>
        <v>0.97019999999999995</v>
      </c>
      <c r="J133" s="28">
        <f t="shared" si="7"/>
        <v>0.96037499999999998</v>
      </c>
      <c r="K133" s="28" t="s">
        <v>254</v>
      </c>
      <c r="L133" s="28">
        <v>1</v>
      </c>
    </row>
    <row r="134" spans="2:12" s="23" customFormat="1" ht="29.1" customHeight="1">
      <c r="B134" s="10" t="s">
        <v>205</v>
      </c>
      <c r="C134" s="25" t="s">
        <v>206</v>
      </c>
      <c r="D134" s="32" t="s">
        <v>207</v>
      </c>
      <c r="E134" s="28">
        <v>1</v>
      </c>
      <c r="F134" s="28">
        <v>1</v>
      </c>
      <c r="G134" s="28">
        <f t="shared" si="4"/>
        <v>0.99</v>
      </c>
      <c r="H134" s="28">
        <f t="shared" si="5"/>
        <v>0.98499999999999999</v>
      </c>
      <c r="I134" s="28">
        <f t="shared" si="6"/>
        <v>0.97019999999999995</v>
      </c>
      <c r="J134" s="28">
        <f t="shared" si="7"/>
        <v>0.96037499999999998</v>
      </c>
      <c r="K134" s="28" t="s">
        <v>254</v>
      </c>
      <c r="L134" s="28">
        <v>1</v>
      </c>
    </row>
    <row r="135" spans="2:12" s="23" customFormat="1" ht="29.1" customHeight="1">
      <c r="B135" s="10" t="s">
        <v>208</v>
      </c>
      <c r="C135" s="25" t="s">
        <v>209</v>
      </c>
      <c r="D135" s="32" t="s">
        <v>210</v>
      </c>
      <c r="E135" s="28">
        <v>1</v>
      </c>
      <c r="F135" s="28">
        <v>1</v>
      </c>
      <c r="G135" s="28">
        <f t="shared" si="4"/>
        <v>0.99</v>
      </c>
      <c r="H135" s="28">
        <f t="shared" si="5"/>
        <v>0.98499999999999999</v>
      </c>
      <c r="I135" s="28">
        <f t="shared" si="6"/>
        <v>0.97019999999999995</v>
      </c>
      <c r="J135" s="28">
        <f t="shared" si="7"/>
        <v>0.96037499999999998</v>
      </c>
      <c r="K135" s="28" t="s">
        <v>254</v>
      </c>
      <c r="L135" s="28">
        <v>1</v>
      </c>
    </row>
    <row r="136" spans="2:12" s="23" customFormat="1">
      <c r="D136" s="33"/>
      <c r="E136" s="29"/>
      <c r="F136" s="29"/>
      <c r="G136" s="29"/>
      <c r="H136" s="29"/>
      <c r="I136" s="29"/>
      <c r="J136" s="29"/>
      <c r="K136" s="29"/>
      <c r="L136" s="29"/>
    </row>
    <row r="137" spans="2:12" s="23" customFormat="1" ht="28.5" customHeight="1">
      <c r="B137" s="24" t="s">
        <v>36</v>
      </c>
      <c r="D137" s="33"/>
      <c r="E137" s="29"/>
      <c r="F137" s="29"/>
      <c r="G137" s="29"/>
      <c r="H137" s="29"/>
      <c r="I137" s="29"/>
      <c r="J137" s="29"/>
      <c r="K137" s="29"/>
      <c r="L137" s="29"/>
    </row>
    <row r="138" spans="2:12" s="23" customFormat="1" ht="29.1" customHeight="1">
      <c r="B138" s="10" t="s">
        <v>211</v>
      </c>
      <c r="C138" s="25" t="s">
        <v>212</v>
      </c>
      <c r="D138" s="32" t="s">
        <v>213</v>
      </c>
      <c r="E138" s="28">
        <v>229</v>
      </c>
      <c r="F138" s="28">
        <v>159</v>
      </c>
      <c r="G138" s="28">
        <f t="shared" ref="G138:G139" si="8">SUM(F138*0.99)</f>
        <v>157.41</v>
      </c>
      <c r="H138" s="28">
        <f t="shared" ref="H138:H139" si="9">SUM(F138*0.985)</f>
        <v>156.61500000000001</v>
      </c>
      <c r="I138" s="28">
        <f t="shared" ref="I138:I139" si="10">SUM(G138*0.98)</f>
        <v>154.26179999999999</v>
      </c>
      <c r="J138" s="28">
        <f t="shared" ref="J138:J139" si="11">SUM(H138*0.975)</f>
        <v>152.699625</v>
      </c>
      <c r="K138" s="28" t="s">
        <v>254</v>
      </c>
      <c r="L138" s="28">
        <v>136</v>
      </c>
    </row>
    <row r="139" spans="2:12" s="23" customFormat="1" ht="29.1" customHeight="1">
      <c r="B139" s="10" t="s">
        <v>214</v>
      </c>
      <c r="C139" s="25" t="s">
        <v>215</v>
      </c>
      <c r="D139" s="32" t="s">
        <v>216</v>
      </c>
      <c r="E139" s="28">
        <v>139</v>
      </c>
      <c r="F139" s="28">
        <v>99</v>
      </c>
      <c r="G139" s="28">
        <f t="shared" si="8"/>
        <v>98.01</v>
      </c>
      <c r="H139" s="28">
        <f t="shared" si="9"/>
        <v>97.515000000000001</v>
      </c>
      <c r="I139" s="28">
        <f t="shared" si="10"/>
        <v>96.049800000000005</v>
      </c>
      <c r="J139" s="28">
        <f t="shared" si="11"/>
        <v>95.077124999999995</v>
      </c>
      <c r="K139" s="28" t="s">
        <v>254</v>
      </c>
      <c r="L139" s="28">
        <v>85</v>
      </c>
    </row>
    <row r="140" spans="2:12" s="23" customFormat="1">
      <c r="D140" s="33"/>
      <c r="E140" s="29"/>
      <c r="F140" s="29"/>
      <c r="G140" s="29"/>
      <c r="H140" s="29"/>
      <c r="I140" s="29"/>
      <c r="J140" s="29"/>
      <c r="K140" s="29"/>
      <c r="L140" s="29"/>
    </row>
    <row r="141" spans="2:12" s="23" customFormat="1" ht="28.5" customHeight="1">
      <c r="B141" s="24" t="s">
        <v>37</v>
      </c>
      <c r="D141" s="33"/>
      <c r="E141" s="29"/>
      <c r="F141" s="29"/>
      <c r="G141" s="29"/>
      <c r="H141" s="29"/>
      <c r="I141" s="29"/>
      <c r="J141" s="29"/>
      <c r="K141" s="29"/>
      <c r="L141" s="29"/>
    </row>
    <row r="142" spans="2:12" s="23" customFormat="1" ht="29.1" customHeight="1">
      <c r="B142" s="10" t="s">
        <v>217</v>
      </c>
      <c r="C142" s="25" t="s">
        <v>37</v>
      </c>
      <c r="D142" s="32" t="s">
        <v>37</v>
      </c>
      <c r="E142" s="28">
        <v>289</v>
      </c>
      <c r="F142" s="28">
        <v>200</v>
      </c>
      <c r="G142" s="28">
        <f t="shared" ref="G142:G143" si="12">SUM(F142*0.99)</f>
        <v>198</v>
      </c>
      <c r="H142" s="28">
        <f t="shared" ref="H142:H143" si="13">SUM(F142*0.985)</f>
        <v>197</v>
      </c>
      <c r="I142" s="28">
        <f t="shared" ref="I142:I143" si="14">SUM(G142*0.98)</f>
        <v>194.04</v>
      </c>
      <c r="J142" s="28">
        <f t="shared" ref="J142:J143" si="15">SUM(H142*0.975)</f>
        <v>192.07499999999999</v>
      </c>
      <c r="K142" s="28" t="s">
        <v>254</v>
      </c>
      <c r="L142" s="28">
        <v>172</v>
      </c>
    </row>
    <row r="143" spans="2:12" s="23" customFormat="1" ht="29.1" customHeight="1">
      <c r="B143" s="10" t="s">
        <v>218</v>
      </c>
      <c r="C143" s="25" t="s">
        <v>37</v>
      </c>
      <c r="D143" s="32" t="s">
        <v>219</v>
      </c>
      <c r="E143" s="28">
        <v>289</v>
      </c>
      <c r="F143" s="28">
        <v>200</v>
      </c>
      <c r="G143" s="28">
        <f t="shared" si="12"/>
        <v>198</v>
      </c>
      <c r="H143" s="28">
        <f t="shared" si="13"/>
        <v>197</v>
      </c>
      <c r="I143" s="28">
        <f t="shared" si="14"/>
        <v>194.04</v>
      </c>
      <c r="J143" s="28">
        <f t="shared" si="15"/>
        <v>192.07499999999999</v>
      </c>
      <c r="K143" s="28" t="s">
        <v>254</v>
      </c>
      <c r="L143" s="28">
        <v>172</v>
      </c>
    </row>
    <row r="144" spans="2:12" s="23" customFormat="1">
      <c r="D144" s="33"/>
      <c r="E144" s="29"/>
      <c r="F144" s="29"/>
      <c r="G144" s="29"/>
      <c r="H144" s="29"/>
      <c r="I144" s="29"/>
      <c r="J144" s="29"/>
      <c r="K144" s="29"/>
      <c r="L144" s="29"/>
    </row>
    <row r="145" spans="2:12" s="23" customFormat="1" ht="28.5" customHeight="1">
      <c r="B145" s="24" t="s">
        <v>39</v>
      </c>
      <c r="D145" s="33"/>
      <c r="E145" s="29"/>
      <c r="F145" s="29"/>
      <c r="G145" s="29"/>
      <c r="H145" s="29"/>
      <c r="I145" s="29"/>
      <c r="J145" s="29"/>
      <c r="K145" s="29"/>
      <c r="L145" s="29"/>
    </row>
    <row r="146" spans="2:12" s="23" customFormat="1" ht="29.1" customHeight="1">
      <c r="B146" s="10" t="s">
        <v>220</v>
      </c>
      <c r="C146" s="25" t="s">
        <v>221</v>
      </c>
      <c r="D146" s="32" t="s">
        <v>222</v>
      </c>
      <c r="E146" s="28">
        <v>219</v>
      </c>
      <c r="F146" s="28">
        <v>149</v>
      </c>
      <c r="G146" s="28">
        <f>SUM(F146*0.99)</f>
        <v>147.51</v>
      </c>
      <c r="H146" s="28">
        <f>SUM(F146*0.985)</f>
        <v>146.76499999999999</v>
      </c>
      <c r="I146" s="28">
        <f>SUM(G146*0.98)</f>
        <v>144.5598</v>
      </c>
      <c r="J146" s="28">
        <f>SUM(H146*0.975)</f>
        <v>143.09587499999998</v>
      </c>
      <c r="K146" s="28" t="s">
        <v>254</v>
      </c>
      <c r="L146" s="28">
        <v>125</v>
      </c>
    </row>
    <row r="147" spans="2:12" s="23" customFormat="1">
      <c r="D147" s="33"/>
      <c r="E147" s="29"/>
      <c r="F147" s="29"/>
      <c r="G147" s="29"/>
      <c r="H147" s="29"/>
      <c r="I147" s="29"/>
      <c r="J147" s="29"/>
      <c r="K147" s="29"/>
      <c r="L147" s="29"/>
    </row>
    <row r="148" spans="2:12" s="23" customFormat="1" ht="28.5" customHeight="1">
      <c r="B148" s="24" t="s">
        <v>40</v>
      </c>
      <c r="D148" s="33"/>
      <c r="E148" s="29"/>
      <c r="F148" s="29"/>
      <c r="G148" s="29"/>
      <c r="H148" s="29"/>
      <c r="I148" s="29"/>
      <c r="J148" s="29"/>
      <c r="K148" s="29"/>
      <c r="L148" s="29"/>
    </row>
    <row r="149" spans="2:12" s="23" customFormat="1" ht="29.1" customHeight="1">
      <c r="B149" s="10" t="s">
        <v>223</v>
      </c>
      <c r="C149" s="25" t="s">
        <v>224</v>
      </c>
      <c r="D149" s="32" t="s">
        <v>225</v>
      </c>
      <c r="E149" s="28">
        <v>359</v>
      </c>
      <c r="F149" s="28">
        <v>249</v>
      </c>
      <c r="G149" s="28">
        <f>SUM(F149*0.99)</f>
        <v>246.51</v>
      </c>
      <c r="H149" s="28">
        <f>SUM(F149*0.985)</f>
        <v>245.26499999999999</v>
      </c>
      <c r="I149" s="28">
        <f>SUM(G149*0.98)</f>
        <v>241.57979999999998</v>
      </c>
      <c r="J149" s="28">
        <f>SUM(H149*0.975)</f>
        <v>239.13337499999997</v>
      </c>
      <c r="K149" s="28" t="s">
        <v>254</v>
      </c>
      <c r="L149" s="28">
        <v>214</v>
      </c>
    </row>
    <row r="150" spans="2:12" s="23" customFormat="1">
      <c r="D150" s="33"/>
      <c r="E150" s="29"/>
      <c r="F150" s="29"/>
      <c r="G150" s="29"/>
      <c r="H150" s="29"/>
      <c r="I150" s="29"/>
      <c r="J150" s="29"/>
      <c r="K150" s="29"/>
      <c r="L150" s="29"/>
    </row>
    <row r="151" spans="2:12" s="23" customFormat="1" ht="28.5" customHeight="1">
      <c r="B151" s="24" t="s">
        <v>41</v>
      </c>
      <c r="D151" s="33"/>
      <c r="E151" s="29"/>
      <c r="F151" s="29"/>
      <c r="G151" s="29"/>
      <c r="H151" s="29"/>
      <c r="I151" s="29"/>
      <c r="J151" s="29"/>
      <c r="K151" s="29"/>
      <c r="L151" s="29"/>
    </row>
    <row r="152" spans="2:12" s="23" customFormat="1" ht="29.1" customHeight="1">
      <c r="B152" s="10" t="s">
        <v>226</v>
      </c>
      <c r="C152" s="25" t="s">
        <v>227</v>
      </c>
      <c r="D152" s="32" t="s">
        <v>228</v>
      </c>
      <c r="E152" s="28">
        <v>110</v>
      </c>
      <c r="F152" s="28">
        <v>75</v>
      </c>
      <c r="G152" s="28">
        <f t="shared" ref="G152:G153" si="16">SUM(F152*0.99)</f>
        <v>74.25</v>
      </c>
      <c r="H152" s="28">
        <f t="shared" ref="H152:H153" si="17">SUM(F152*0.985)</f>
        <v>73.875</v>
      </c>
      <c r="I152" s="28">
        <f t="shared" ref="I152:I153" si="18">SUM(G152*0.98)</f>
        <v>72.765000000000001</v>
      </c>
      <c r="J152" s="28">
        <f t="shared" ref="J152:J153" si="19">SUM(H152*0.975)</f>
        <v>72.028125000000003</v>
      </c>
      <c r="K152" s="28" t="s">
        <v>254</v>
      </c>
      <c r="L152" s="28">
        <v>63</v>
      </c>
    </row>
    <row r="153" spans="2:12" s="23" customFormat="1" ht="29.1" customHeight="1">
      <c r="B153" s="10" t="s">
        <v>229</v>
      </c>
      <c r="C153" s="25" t="s">
        <v>230</v>
      </c>
      <c r="D153" s="32" t="s">
        <v>231</v>
      </c>
      <c r="E153" s="28">
        <v>110</v>
      </c>
      <c r="F153" s="28">
        <v>75</v>
      </c>
      <c r="G153" s="28">
        <f t="shared" si="16"/>
        <v>74.25</v>
      </c>
      <c r="H153" s="28">
        <f t="shared" si="17"/>
        <v>73.875</v>
      </c>
      <c r="I153" s="28">
        <f t="shared" si="18"/>
        <v>72.765000000000001</v>
      </c>
      <c r="J153" s="28">
        <f t="shared" si="19"/>
        <v>72.028125000000003</v>
      </c>
      <c r="K153" s="28" t="s">
        <v>254</v>
      </c>
      <c r="L153" s="28">
        <v>63</v>
      </c>
    </row>
    <row r="154" spans="2:12" s="23" customFormat="1">
      <c r="D154" s="33"/>
      <c r="E154" s="29"/>
      <c r="F154" s="29"/>
      <c r="G154" s="29"/>
      <c r="H154" s="29"/>
      <c r="I154" s="29"/>
      <c r="J154" s="29"/>
      <c r="K154" s="29"/>
      <c r="L154" s="29"/>
    </row>
    <row r="155" spans="2:12" s="23" customFormat="1" ht="28.5" customHeight="1">
      <c r="B155" s="24" t="s">
        <v>43</v>
      </c>
      <c r="D155" s="33"/>
      <c r="E155" s="29"/>
      <c r="F155" s="29"/>
      <c r="G155" s="29"/>
      <c r="H155" s="29"/>
      <c r="I155" s="29"/>
      <c r="J155" s="29"/>
      <c r="K155" s="29"/>
      <c r="L155" s="29"/>
    </row>
    <row r="156" spans="2:12" s="23" customFormat="1" ht="29.1" customHeight="1">
      <c r="B156" s="10" t="s">
        <v>232</v>
      </c>
      <c r="C156" s="25" t="s">
        <v>233</v>
      </c>
      <c r="D156" s="32" t="s">
        <v>234</v>
      </c>
      <c r="E156" s="28">
        <v>209</v>
      </c>
      <c r="F156" s="28">
        <v>149</v>
      </c>
      <c r="G156" s="28">
        <f t="shared" ref="G156:G158" si="20">SUM(F156*0.99)</f>
        <v>147.51</v>
      </c>
      <c r="H156" s="28">
        <f t="shared" ref="H156:H158" si="21">SUM(F156*0.985)</f>
        <v>146.76499999999999</v>
      </c>
      <c r="I156" s="28">
        <f t="shared" ref="I156:I158" si="22">SUM(G156*0.98)</f>
        <v>144.5598</v>
      </c>
      <c r="J156" s="28">
        <f t="shared" ref="J156:J158" si="23">SUM(H156*0.975)</f>
        <v>143.09587499999998</v>
      </c>
      <c r="K156" s="28" t="s">
        <v>254</v>
      </c>
      <c r="L156" s="28">
        <v>128</v>
      </c>
    </row>
    <row r="157" spans="2:12" s="23" customFormat="1" ht="29.1" customHeight="1">
      <c r="B157" s="10" t="s">
        <v>235</v>
      </c>
      <c r="C157" s="25" t="s">
        <v>236</v>
      </c>
      <c r="D157" s="32" t="s">
        <v>237</v>
      </c>
      <c r="E157" s="28">
        <v>359</v>
      </c>
      <c r="F157" s="28">
        <v>249</v>
      </c>
      <c r="G157" s="28">
        <f t="shared" si="20"/>
        <v>246.51</v>
      </c>
      <c r="H157" s="28">
        <f t="shared" si="21"/>
        <v>245.26499999999999</v>
      </c>
      <c r="I157" s="28">
        <f t="shared" si="22"/>
        <v>241.57979999999998</v>
      </c>
      <c r="J157" s="28">
        <f t="shared" si="23"/>
        <v>239.13337499999997</v>
      </c>
      <c r="K157" s="28" t="s">
        <v>254</v>
      </c>
      <c r="L157" s="28">
        <v>214</v>
      </c>
    </row>
    <row r="158" spans="2:12" s="23" customFormat="1" ht="29.1" customHeight="1">
      <c r="B158" s="10" t="s">
        <v>238</v>
      </c>
      <c r="C158" s="25" t="s">
        <v>43</v>
      </c>
      <c r="D158" s="32" t="s">
        <v>239</v>
      </c>
      <c r="E158" s="28">
        <v>209</v>
      </c>
      <c r="F158" s="28">
        <v>149</v>
      </c>
      <c r="G158" s="28">
        <f t="shared" si="20"/>
        <v>147.51</v>
      </c>
      <c r="H158" s="28">
        <f t="shared" si="21"/>
        <v>146.76499999999999</v>
      </c>
      <c r="I158" s="28">
        <f t="shared" si="22"/>
        <v>144.5598</v>
      </c>
      <c r="J158" s="28">
        <f t="shared" si="23"/>
        <v>143.09587499999998</v>
      </c>
      <c r="K158" s="28" t="s">
        <v>254</v>
      </c>
      <c r="L158" s="28">
        <v>128</v>
      </c>
    </row>
    <row r="159" spans="2:12" s="23" customFormat="1">
      <c r="D159" s="33"/>
      <c r="E159" s="29"/>
      <c r="F159" s="29"/>
      <c r="G159" s="29"/>
      <c r="H159" s="29"/>
      <c r="I159" s="29"/>
      <c r="J159" s="29"/>
      <c r="K159" s="29"/>
      <c r="L159" s="29"/>
    </row>
    <row r="160" spans="2:12" s="23" customFormat="1" ht="28.5" customHeight="1">
      <c r="B160" s="24" t="s">
        <v>45</v>
      </c>
      <c r="D160" s="33"/>
      <c r="E160" s="29"/>
      <c r="F160" s="29"/>
      <c r="G160" s="29"/>
      <c r="H160" s="29"/>
      <c r="I160" s="29"/>
      <c r="J160" s="29"/>
      <c r="K160" s="29"/>
      <c r="L160" s="29"/>
    </row>
    <row r="161" spans="2:12" s="23" customFormat="1" ht="29.1" customHeight="1">
      <c r="B161" s="10" t="s">
        <v>240</v>
      </c>
      <c r="C161" s="25" t="s">
        <v>241</v>
      </c>
      <c r="D161" s="32" t="s">
        <v>242</v>
      </c>
      <c r="E161" s="28">
        <v>109</v>
      </c>
      <c r="F161" s="28">
        <v>79</v>
      </c>
      <c r="G161" s="28">
        <f t="shared" ref="G161:G162" si="24">SUM(F161*0.99)</f>
        <v>78.209999999999994</v>
      </c>
      <c r="H161" s="28">
        <f t="shared" ref="H161:H162" si="25">SUM(F161*0.985)</f>
        <v>77.814999999999998</v>
      </c>
      <c r="I161" s="28">
        <f t="shared" ref="I161:I162" si="26">SUM(G161*0.98)</f>
        <v>76.645799999999994</v>
      </c>
      <c r="J161" s="28">
        <f t="shared" ref="J161:J162" si="27">SUM(H161*0.975)</f>
        <v>75.869624999999999</v>
      </c>
      <c r="K161" s="28" t="s">
        <v>254</v>
      </c>
      <c r="L161" s="28">
        <v>67</v>
      </c>
    </row>
    <row r="162" spans="2:12" s="23" customFormat="1" ht="29.1" customHeight="1">
      <c r="B162" s="10" t="s">
        <v>243</v>
      </c>
      <c r="C162" s="25" t="s">
        <v>45</v>
      </c>
      <c r="D162" s="32" t="s">
        <v>244</v>
      </c>
      <c r="E162" s="28">
        <v>109</v>
      </c>
      <c r="F162" s="28">
        <v>79</v>
      </c>
      <c r="G162" s="28">
        <f t="shared" si="24"/>
        <v>78.209999999999994</v>
      </c>
      <c r="H162" s="28">
        <f t="shared" si="25"/>
        <v>77.814999999999998</v>
      </c>
      <c r="I162" s="28">
        <f t="shared" si="26"/>
        <v>76.645799999999994</v>
      </c>
      <c r="J162" s="28">
        <f t="shared" si="27"/>
        <v>75.869624999999999</v>
      </c>
      <c r="K162" s="28" t="s">
        <v>254</v>
      </c>
      <c r="L162" s="28">
        <v>67</v>
      </c>
    </row>
    <row r="163" spans="2:12" s="23" customFormat="1">
      <c r="D163" s="33"/>
      <c r="E163" s="29"/>
      <c r="F163" s="29"/>
      <c r="G163" s="29"/>
      <c r="H163" s="29"/>
      <c r="I163" s="29"/>
      <c r="J163" s="29"/>
      <c r="K163" s="29"/>
      <c r="L163" s="29"/>
    </row>
    <row r="164" spans="2:12" s="23" customFormat="1" ht="23.25">
      <c r="B164" s="27" t="s">
        <v>4</v>
      </c>
      <c r="D164" s="33"/>
      <c r="E164" s="29"/>
      <c r="F164" s="29"/>
      <c r="G164" s="29"/>
      <c r="H164" s="29"/>
      <c r="I164" s="29"/>
      <c r="J164" s="29"/>
      <c r="K164" s="29"/>
      <c r="L164" s="29"/>
    </row>
    <row r="165" spans="2:12" s="23" customFormat="1">
      <c r="D165" s="33"/>
      <c r="E165" s="29"/>
      <c r="F165" s="29"/>
      <c r="G165" s="29"/>
      <c r="H165" s="29"/>
      <c r="I165" s="29"/>
      <c r="J165" s="29"/>
      <c r="K165" s="29"/>
      <c r="L165" s="29"/>
    </row>
    <row r="166" spans="2:12" s="23" customFormat="1" ht="29.1" customHeight="1">
      <c r="B166" s="21" t="s">
        <v>49</v>
      </c>
      <c r="C166" s="21" t="s">
        <v>50</v>
      </c>
      <c r="D166" s="34" t="s">
        <v>51</v>
      </c>
      <c r="E166" s="30" t="s">
        <v>52</v>
      </c>
      <c r="F166" s="30" t="s">
        <v>53</v>
      </c>
      <c r="G166" s="30" t="s">
        <v>53</v>
      </c>
      <c r="H166" s="30"/>
      <c r="I166" s="30"/>
      <c r="J166" s="30"/>
      <c r="K166" s="30"/>
      <c r="L166" s="30" t="s">
        <v>54</v>
      </c>
    </row>
    <row r="167" spans="2:12" s="23" customFormat="1">
      <c r="D167" s="33"/>
      <c r="E167" s="29"/>
      <c r="F167" s="29"/>
      <c r="G167" s="29"/>
      <c r="H167" s="29"/>
      <c r="I167" s="29"/>
      <c r="J167" s="29"/>
      <c r="K167" s="29"/>
      <c r="L167" s="29"/>
    </row>
    <row r="168" spans="2:12" s="23" customFormat="1" ht="28.5" customHeight="1">
      <c r="B168" s="24" t="s">
        <v>6</v>
      </c>
      <c r="D168" s="33"/>
      <c r="E168" s="29"/>
      <c r="F168" s="29"/>
      <c r="G168" s="29"/>
      <c r="H168" s="29"/>
      <c r="I168" s="29"/>
      <c r="J168" s="29"/>
      <c r="K168" s="29"/>
      <c r="L168" s="29"/>
    </row>
    <row r="169" spans="2:12" s="23" customFormat="1" ht="29.1" customHeight="1">
      <c r="B169" s="10" t="s">
        <v>245</v>
      </c>
      <c r="C169" s="25" t="s">
        <v>246</v>
      </c>
      <c r="D169" s="32" t="s">
        <v>247</v>
      </c>
      <c r="E169" s="28">
        <v>1999</v>
      </c>
      <c r="F169" s="28">
        <v>1399</v>
      </c>
      <c r="G169" s="28">
        <f t="shared" ref="G169:G170" si="28">SUM(F169*0.99)</f>
        <v>1385.01</v>
      </c>
      <c r="H169" s="28">
        <f t="shared" ref="H169:H170" si="29">SUM(F169*0.985)</f>
        <v>1378.0149999999999</v>
      </c>
      <c r="I169" s="28">
        <f t="shared" ref="I169:I170" si="30">SUM(G169*0.98)</f>
        <v>1357.3098</v>
      </c>
      <c r="J169" s="28">
        <f t="shared" ref="J169:J170" si="31">SUM(H169*0.975)</f>
        <v>1343.5646249999998</v>
      </c>
      <c r="K169" s="28" t="s">
        <v>254</v>
      </c>
      <c r="L169" s="28">
        <v>1203</v>
      </c>
    </row>
    <row r="170" spans="2:12" s="23" customFormat="1" ht="29.1" customHeight="1">
      <c r="B170" s="10" t="s">
        <v>248</v>
      </c>
      <c r="C170" s="25" t="s">
        <v>249</v>
      </c>
      <c r="D170" s="32" t="s">
        <v>250</v>
      </c>
      <c r="E170" s="28">
        <v>1570</v>
      </c>
      <c r="F170" s="28">
        <v>1099</v>
      </c>
      <c r="G170" s="28">
        <f t="shared" si="28"/>
        <v>1088.01</v>
      </c>
      <c r="H170" s="28">
        <f t="shared" si="29"/>
        <v>1082.5149999999999</v>
      </c>
      <c r="I170" s="28">
        <f t="shared" si="30"/>
        <v>1066.2498000000001</v>
      </c>
      <c r="J170" s="28">
        <f t="shared" si="31"/>
        <v>1055.4521249999998</v>
      </c>
      <c r="K170" s="28" t="s">
        <v>254</v>
      </c>
      <c r="L170" s="28">
        <v>945</v>
      </c>
    </row>
    <row r="171" spans="2:12" s="23" customFormat="1">
      <c r="D171" s="33"/>
      <c r="E171" s="29"/>
      <c r="F171" s="29"/>
      <c r="G171" s="29"/>
      <c r="H171" s="29"/>
      <c r="I171" s="29"/>
      <c r="J171" s="29"/>
      <c r="K171" s="29"/>
      <c r="L171" s="29"/>
    </row>
    <row r="172" spans="2:12" s="23" customFormat="1" ht="28.5" customHeight="1">
      <c r="B172" s="24" t="s">
        <v>8</v>
      </c>
      <c r="D172" s="33"/>
      <c r="E172" s="29"/>
      <c r="F172" s="29"/>
      <c r="G172" s="29"/>
      <c r="H172" s="29"/>
      <c r="I172" s="29"/>
      <c r="J172" s="29"/>
      <c r="K172" s="29"/>
      <c r="L172" s="29"/>
    </row>
    <row r="173" spans="2:12" s="23" customFormat="1" ht="29.1" customHeight="1">
      <c r="B173" s="10" t="s">
        <v>251</v>
      </c>
      <c r="C173" s="25" t="s">
        <v>252</v>
      </c>
      <c r="D173" s="32" t="s">
        <v>253</v>
      </c>
      <c r="E173" s="31" t="s">
        <v>254</v>
      </c>
      <c r="F173" s="31" t="s">
        <v>254</v>
      </c>
      <c r="G173" s="31" t="s">
        <v>254</v>
      </c>
      <c r="H173" s="31" t="s">
        <v>254</v>
      </c>
      <c r="I173" s="31" t="s">
        <v>254</v>
      </c>
      <c r="J173" s="31" t="s">
        <v>254</v>
      </c>
      <c r="K173" s="31" t="s">
        <v>254</v>
      </c>
      <c r="L173" s="31" t="s">
        <v>254</v>
      </c>
    </row>
    <row r="174" spans="2:12" s="23" customFormat="1" ht="29.1" customHeight="1">
      <c r="B174" s="10" t="s">
        <v>255</v>
      </c>
      <c r="C174" s="25" t="s">
        <v>252</v>
      </c>
      <c r="D174" s="32" t="s">
        <v>256</v>
      </c>
      <c r="E174" s="31" t="s">
        <v>254</v>
      </c>
      <c r="F174" s="31" t="s">
        <v>254</v>
      </c>
      <c r="G174" s="31" t="s">
        <v>254</v>
      </c>
      <c r="H174" s="31" t="s">
        <v>254</v>
      </c>
      <c r="I174" s="31" t="s">
        <v>254</v>
      </c>
      <c r="J174" s="31" t="s">
        <v>254</v>
      </c>
      <c r="K174" s="31" t="s">
        <v>254</v>
      </c>
      <c r="L174" s="31" t="s">
        <v>254</v>
      </c>
    </row>
    <row r="175" spans="2:12" s="23" customFormat="1" ht="29.1" customHeight="1">
      <c r="B175" s="10" t="s">
        <v>257</v>
      </c>
      <c r="C175" s="25" t="s">
        <v>252</v>
      </c>
      <c r="D175" s="32" t="s">
        <v>258</v>
      </c>
      <c r="E175" s="31" t="s">
        <v>254</v>
      </c>
      <c r="F175" s="31" t="s">
        <v>254</v>
      </c>
      <c r="G175" s="31" t="s">
        <v>254</v>
      </c>
      <c r="H175" s="31" t="s">
        <v>254</v>
      </c>
      <c r="I175" s="31" t="s">
        <v>254</v>
      </c>
      <c r="J175" s="31" t="s">
        <v>254</v>
      </c>
      <c r="K175" s="31" t="s">
        <v>254</v>
      </c>
      <c r="L175" s="31" t="s">
        <v>254</v>
      </c>
    </row>
    <row r="176" spans="2:12" s="23" customFormat="1" ht="29.1" customHeight="1">
      <c r="B176" s="10" t="s">
        <v>259</v>
      </c>
      <c r="C176" s="25" t="s">
        <v>252</v>
      </c>
      <c r="D176" s="32" t="s">
        <v>260</v>
      </c>
      <c r="E176" s="31" t="s">
        <v>254</v>
      </c>
      <c r="F176" s="31" t="s">
        <v>254</v>
      </c>
      <c r="G176" s="31" t="s">
        <v>254</v>
      </c>
      <c r="H176" s="31" t="s">
        <v>254</v>
      </c>
      <c r="I176" s="31" t="s">
        <v>254</v>
      </c>
      <c r="J176" s="31" t="s">
        <v>254</v>
      </c>
      <c r="K176" s="31" t="s">
        <v>254</v>
      </c>
      <c r="L176" s="31" t="s">
        <v>254</v>
      </c>
    </row>
    <row r="177" spans="2:12" s="23" customFormat="1" ht="29.1" customHeight="1">
      <c r="B177" s="10" t="s">
        <v>261</v>
      </c>
      <c r="C177" s="25" t="s">
        <v>262</v>
      </c>
      <c r="D177" s="32" t="s">
        <v>263</v>
      </c>
      <c r="E177" s="31" t="s">
        <v>254</v>
      </c>
      <c r="F177" s="31" t="s">
        <v>254</v>
      </c>
      <c r="G177" s="31" t="s">
        <v>254</v>
      </c>
      <c r="H177" s="31" t="s">
        <v>254</v>
      </c>
      <c r="I177" s="31" t="s">
        <v>254</v>
      </c>
      <c r="J177" s="31" t="s">
        <v>254</v>
      </c>
      <c r="K177" s="31" t="s">
        <v>254</v>
      </c>
      <c r="L177" s="31" t="s">
        <v>254</v>
      </c>
    </row>
    <row r="178" spans="2:12" s="23" customFormat="1" ht="29.1" customHeight="1">
      <c r="B178" s="10" t="s">
        <v>264</v>
      </c>
      <c r="C178" s="25" t="s">
        <v>262</v>
      </c>
      <c r="D178" s="32" t="s">
        <v>265</v>
      </c>
      <c r="E178" s="31" t="s">
        <v>254</v>
      </c>
      <c r="F178" s="31" t="s">
        <v>254</v>
      </c>
      <c r="G178" s="31" t="s">
        <v>254</v>
      </c>
      <c r="H178" s="31" t="s">
        <v>254</v>
      </c>
      <c r="I178" s="31" t="s">
        <v>254</v>
      </c>
      <c r="J178" s="31" t="s">
        <v>254</v>
      </c>
      <c r="K178" s="31" t="s">
        <v>254</v>
      </c>
      <c r="L178" s="31" t="s">
        <v>254</v>
      </c>
    </row>
    <row r="179" spans="2:12" s="23" customFormat="1" ht="29.1" customHeight="1">
      <c r="B179" s="10" t="s">
        <v>266</v>
      </c>
      <c r="C179" s="25" t="s">
        <v>262</v>
      </c>
      <c r="D179" s="32" t="s">
        <v>267</v>
      </c>
      <c r="E179" s="31" t="s">
        <v>254</v>
      </c>
      <c r="F179" s="31" t="s">
        <v>254</v>
      </c>
      <c r="G179" s="31" t="s">
        <v>254</v>
      </c>
      <c r="H179" s="31" t="s">
        <v>254</v>
      </c>
      <c r="I179" s="31" t="s">
        <v>254</v>
      </c>
      <c r="J179" s="31" t="s">
        <v>254</v>
      </c>
      <c r="K179" s="31" t="s">
        <v>254</v>
      </c>
      <c r="L179" s="31" t="s">
        <v>254</v>
      </c>
    </row>
    <row r="180" spans="2:12" s="23" customFormat="1" ht="29.1" customHeight="1">
      <c r="B180" s="10" t="s">
        <v>268</v>
      </c>
      <c r="C180" s="25" t="s">
        <v>262</v>
      </c>
      <c r="D180" s="32" t="s">
        <v>269</v>
      </c>
      <c r="E180" s="31" t="s">
        <v>254</v>
      </c>
      <c r="F180" s="31" t="s">
        <v>254</v>
      </c>
      <c r="G180" s="31" t="s">
        <v>254</v>
      </c>
      <c r="H180" s="31" t="s">
        <v>254</v>
      </c>
      <c r="I180" s="31" t="s">
        <v>254</v>
      </c>
      <c r="J180" s="31" t="s">
        <v>254</v>
      </c>
      <c r="K180" s="31" t="s">
        <v>254</v>
      </c>
      <c r="L180" s="31" t="s">
        <v>254</v>
      </c>
    </row>
    <row r="181" spans="2:12" s="23" customFormat="1" ht="29.1" customHeight="1">
      <c r="B181" s="10" t="s">
        <v>270</v>
      </c>
      <c r="C181" s="25" t="s">
        <v>271</v>
      </c>
      <c r="D181" s="32" t="s">
        <v>272</v>
      </c>
      <c r="E181" s="31" t="s">
        <v>254</v>
      </c>
      <c r="F181" s="31" t="s">
        <v>254</v>
      </c>
      <c r="G181" s="31" t="s">
        <v>254</v>
      </c>
      <c r="H181" s="31" t="s">
        <v>254</v>
      </c>
      <c r="I181" s="31" t="s">
        <v>254</v>
      </c>
      <c r="J181" s="31" t="s">
        <v>254</v>
      </c>
      <c r="K181" s="31" t="s">
        <v>254</v>
      </c>
      <c r="L181" s="31" t="s">
        <v>254</v>
      </c>
    </row>
    <row r="182" spans="2:12" s="23" customFormat="1" ht="29.1" customHeight="1">
      <c r="B182" s="10" t="s">
        <v>273</v>
      </c>
      <c r="C182" s="25" t="s">
        <v>271</v>
      </c>
      <c r="D182" s="32" t="s">
        <v>274</v>
      </c>
      <c r="E182" s="31" t="s">
        <v>254</v>
      </c>
      <c r="F182" s="31" t="s">
        <v>254</v>
      </c>
      <c r="G182" s="31" t="s">
        <v>254</v>
      </c>
      <c r="H182" s="31" t="s">
        <v>254</v>
      </c>
      <c r="I182" s="31" t="s">
        <v>254</v>
      </c>
      <c r="J182" s="31" t="s">
        <v>254</v>
      </c>
      <c r="K182" s="31" t="s">
        <v>254</v>
      </c>
      <c r="L182" s="31" t="s">
        <v>254</v>
      </c>
    </row>
    <row r="183" spans="2:12" s="23" customFormat="1" ht="29.1" customHeight="1">
      <c r="B183" s="10" t="s">
        <v>275</v>
      </c>
      <c r="C183" s="25" t="s">
        <v>271</v>
      </c>
      <c r="D183" s="32" t="s">
        <v>276</v>
      </c>
      <c r="E183" s="31" t="s">
        <v>254</v>
      </c>
      <c r="F183" s="31" t="s">
        <v>254</v>
      </c>
      <c r="G183" s="31" t="s">
        <v>254</v>
      </c>
      <c r="H183" s="31" t="s">
        <v>254</v>
      </c>
      <c r="I183" s="31" t="s">
        <v>254</v>
      </c>
      <c r="J183" s="31" t="s">
        <v>254</v>
      </c>
      <c r="K183" s="31" t="s">
        <v>254</v>
      </c>
      <c r="L183" s="31" t="s">
        <v>254</v>
      </c>
    </row>
    <row r="184" spans="2:12" s="23" customFormat="1" ht="29.1" customHeight="1">
      <c r="B184" s="10" t="s">
        <v>277</v>
      </c>
      <c r="C184" s="25" t="s">
        <v>271</v>
      </c>
      <c r="D184" s="32" t="s">
        <v>278</v>
      </c>
      <c r="E184" s="31" t="s">
        <v>254</v>
      </c>
      <c r="F184" s="31" t="s">
        <v>254</v>
      </c>
      <c r="G184" s="31" t="s">
        <v>254</v>
      </c>
      <c r="H184" s="31" t="s">
        <v>254</v>
      </c>
      <c r="I184" s="31" t="s">
        <v>254</v>
      </c>
      <c r="J184" s="31" t="s">
        <v>254</v>
      </c>
      <c r="K184" s="31" t="s">
        <v>254</v>
      </c>
      <c r="L184" s="31" t="s">
        <v>254</v>
      </c>
    </row>
    <row r="185" spans="2:12" s="23" customFormat="1" ht="29.1" customHeight="1">
      <c r="B185" s="10" t="s">
        <v>279</v>
      </c>
      <c r="C185" s="25" t="s">
        <v>280</v>
      </c>
      <c r="D185" s="32" t="s">
        <v>281</v>
      </c>
      <c r="E185" s="31" t="s">
        <v>254</v>
      </c>
      <c r="F185" s="31" t="s">
        <v>254</v>
      </c>
      <c r="G185" s="31" t="s">
        <v>254</v>
      </c>
      <c r="H185" s="31" t="s">
        <v>254</v>
      </c>
      <c r="I185" s="31" t="s">
        <v>254</v>
      </c>
      <c r="J185" s="31" t="s">
        <v>254</v>
      </c>
      <c r="K185" s="31" t="s">
        <v>254</v>
      </c>
      <c r="L185" s="31" t="s">
        <v>254</v>
      </c>
    </row>
    <row r="186" spans="2:12" s="23" customFormat="1" ht="29.1" customHeight="1">
      <c r="B186" s="10" t="s">
        <v>282</v>
      </c>
      <c r="C186" s="25" t="s">
        <v>280</v>
      </c>
      <c r="D186" s="32" t="s">
        <v>283</v>
      </c>
      <c r="E186" s="31" t="s">
        <v>254</v>
      </c>
      <c r="F186" s="31" t="s">
        <v>254</v>
      </c>
      <c r="G186" s="31" t="s">
        <v>254</v>
      </c>
      <c r="H186" s="31" t="s">
        <v>254</v>
      </c>
      <c r="I186" s="31" t="s">
        <v>254</v>
      </c>
      <c r="J186" s="31" t="s">
        <v>254</v>
      </c>
      <c r="K186" s="31" t="s">
        <v>254</v>
      </c>
      <c r="L186" s="31" t="s">
        <v>254</v>
      </c>
    </row>
    <row r="187" spans="2:12" s="23" customFormat="1" ht="29.1" customHeight="1">
      <c r="B187" s="10" t="s">
        <v>284</v>
      </c>
      <c r="C187" s="25" t="s">
        <v>280</v>
      </c>
      <c r="D187" s="32" t="s">
        <v>285</v>
      </c>
      <c r="E187" s="31" t="s">
        <v>254</v>
      </c>
      <c r="F187" s="31" t="s">
        <v>254</v>
      </c>
      <c r="G187" s="31" t="s">
        <v>254</v>
      </c>
      <c r="H187" s="31" t="s">
        <v>254</v>
      </c>
      <c r="I187" s="31" t="s">
        <v>254</v>
      </c>
      <c r="J187" s="31" t="s">
        <v>254</v>
      </c>
      <c r="K187" s="31" t="s">
        <v>254</v>
      </c>
      <c r="L187" s="31" t="s">
        <v>254</v>
      </c>
    </row>
    <row r="188" spans="2:12" s="23" customFormat="1" ht="29.1" customHeight="1">
      <c r="B188" s="10" t="s">
        <v>286</v>
      </c>
      <c r="C188" s="25" t="s">
        <v>280</v>
      </c>
      <c r="D188" s="32" t="s">
        <v>287</v>
      </c>
      <c r="E188" s="31" t="s">
        <v>254</v>
      </c>
      <c r="F188" s="31" t="s">
        <v>254</v>
      </c>
      <c r="G188" s="31" t="s">
        <v>254</v>
      </c>
      <c r="H188" s="31" t="s">
        <v>254</v>
      </c>
      <c r="I188" s="31" t="s">
        <v>254</v>
      </c>
      <c r="J188" s="31" t="s">
        <v>254</v>
      </c>
      <c r="K188" s="31" t="s">
        <v>254</v>
      </c>
      <c r="L188" s="31" t="s">
        <v>254</v>
      </c>
    </row>
    <row r="189" spans="2:12" s="23" customFormat="1" ht="29.1" customHeight="1">
      <c r="B189" s="10" t="s">
        <v>288</v>
      </c>
      <c r="C189" s="25" t="s">
        <v>289</v>
      </c>
      <c r="D189" s="32" t="s">
        <v>290</v>
      </c>
      <c r="E189" s="31" t="s">
        <v>254</v>
      </c>
      <c r="F189" s="31" t="s">
        <v>254</v>
      </c>
      <c r="G189" s="31" t="s">
        <v>254</v>
      </c>
      <c r="H189" s="31" t="s">
        <v>254</v>
      </c>
      <c r="I189" s="31" t="s">
        <v>254</v>
      </c>
      <c r="J189" s="31" t="s">
        <v>254</v>
      </c>
      <c r="K189" s="31" t="s">
        <v>254</v>
      </c>
      <c r="L189" s="31" t="s">
        <v>254</v>
      </c>
    </row>
    <row r="190" spans="2:12" s="23" customFormat="1" ht="29.1" customHeight="1">
      <c r="B190" s="10" t="s">
        <v>291</v>
      </c>
      <c r="C190" s="25" t="s">
        <v>292</v>
      </c>
      <c r="D190" s="32" t="s">
        <v>293</v>
      </c>
      <c r="E190" s="31" t="s">
        <v>254</v>
      </c>
      <c r="F190" s="31" t="s">
        <v>254</v>
      </c>
      <c r="G190" s="31" t="s">
        <v>254</v>
      </c>
      <c r="H190" s="31" t="s">
        <v>254</v>
      </c>
      <c r="I190" s="31" t="s">
        <v>254</v>
      </c>
      <c r="J190" s="31" t="s">
        <v>254</v>
      </c>
      <c r="K190" s="31" t="s">
        <v>254</v>
      </c>
      <c r="L190" s="31" t="s">
        <v>254</v>
      </c>
    </row>
    <row r="191" spans="2:12" s="23" customFormat="1" ht="29.1" customHeight="1">
      <c r="B191" s="10" t="s">
        <v>294</v>
      </c>
      <c r="C191" s="25" t="s">
        <v>295</v>
      </c>
      <c r="D191" s="32" t="s">
        <v>296</v>
      </c>
      <c r="E191" s="31" t="s">
        <v>254</v>
      </c>
      <c r="F191" s="31" t="s">
        <v>254</v>
      </c>
      <c r="G191" s="31" t="s">
        <v>254</v>
      </c>
      <c r="H191" s="31" t="s">
        <v>254</v>
      </c>
      <c r="I191" s="31" t="s">
        <v>254</v>
      </c>
      <c r="J191" s="31" t="s">
        <v>254</v>
      </c>
      <c r="K191" s="31" t="s">
        <v>254</v>
      </c>
      <c r="L191" s="31" t="s">
        <v>254</v>
      </c>
    </row>
    <row r="192" spans="2:12" s="23" customFormat="1">
      <c r="D192" s="33"/>
      <c r="E192" s="29"/>
      <c r="F192" s="29"/>
      <c r="G192" s="29"/>
      <c r="H192" s="29"/>
      <c r="I192" s="29"/>
      <c r="J192" s="29"/>
      <c r="K192" s="29"/>
      <c r="L192" s="29"/>
    </row>
    <row r="193" spans="2:12" s="23" customFormat="1" ht="28.5" customHeight="1">
      <c r="B193" s="24" t="s">
        <v>10</v>
      </c>
      <c r="D193" s="33"/>
      <c r="E193" s="29"/>
      <c r="F193" s="29"/>
      <c r="G193" s="29"/>
      <c r="H193" s="29"/>
      <c r="I193" s="29"/>
      <c r="J193" s="29"/>
      <c r="K193" s="29"/>
      <c r="L193" s="29"/>
    </row>
    <row r="194" spans="2:12" s="23" customFormat="1" ht="29.1" customHeight="1">
      <c r="B194" s="10" t="s">
        <v>297</v>
      </c>
      <c r="C194" s="25" t="s">
        <v>298</v>
      </c>
      <c r="D194" s="32" t="s">
        <v>299</v>
      </c>
      <c r="E194" s="28">
        <v>2285</v>
      </c>
      <c r="F194" s="28">
        <v>1599</v>
      </c>
      <c r="G194" s="28">
        <f t="shared" ref="G194:G195" si="32">SUM(F194*0.99)</f>
        <v>1583.01</v>
      </c>
      <c r="H194" s="28">
        <f t="shared" ref="H194:H195" si="33">SUM(F194*0.985)</f>
        <v>1575.0149999999999</v>
      </c>
      <c r="I194" s="28">
        <f t="shared" ref="I194:I195" si="34">SUM(G194*0.98)</f>
        <v>1551.3498</v>
      </c>
      <c r="J194" s="28">
        <f t="shared" ref="J194:J195" si="35">SUM(H194*0.975)</f>
        <v>1535.6396249999998</v>
      </c>
      <c r="K194" s="28" t="s">
        <v>254</v>
      </c>
      <c r="L194" s="28">
        <v>1375</v>
      </c>
    </row>
    <row r="195" spans="2:12" s="23" customFormat="1" ht="29.1" customHeight="1">
      <c r="B195" s="10" t="s">
        <v>300</v>
      </c>
      <c r="C195" s="25" t="s">
        <v>301</v>
      </c>
      <c r="D195" s="32" t="s">
        <v>302</v>
      </c>
      <c r="E195" s="28">
        <v>1713</v>
      </c>
      <c r="F195" s="28">
        <v>1199</v>
      </c>
      <c r="G195" s="28">
        <f t="shared" si="32"/>
        <v>1187.01</v>
      </c>
      <c r="H195" s="28">
        <f t="shared" si="33"/>
        <v>1181.0149999999999</v>
      </c>
      <c r="I195" s="28">
        <f t="shared" si="34"/>
        <v>1163.2698</v>
      </c>
      <c r="J195" s="28">
        <f t="shared" si="35"/>
        <v>1151.4896249999999</v>
      </c>
      <c r="K195" s="28" t="s">
        <v>254</v>
      </c>
      <c r="L195" s="28">
        <v>1031</v>
      </c>
    </row>
    <row r="196" spans="2:12" s="23" customFormat="1">
      <c r="D196" s="33"/>
      <c r="E196" s="29"/>
      <c r="F196" s="29"/>
      <c r="G196" s="29"/>
      <c r="H196" s="29"/>
      <c r="I196" s="29"/>
      <c r="J196" s="29"/>
      <c r="K196" s="29"/>
      <c r="L196" s="29"/>
    </row>
    <row r="197" spans="2:12" s="23" customFormat="1" ht="23.25">
      <c r="B197" s="27" t="s">
        <v>13</v>
      </c>
      <c r="D197" s="33"/>
      <c r="E197" s="29"/>
      <c r="F197" s="29"/>
      <c r="G197" s="29"/>
      <c r="H197" s="29"/>
      <c r="I197" s="29"/>
      <c r="J197" s="29"/>
      <c r="K197" s="29"/>
      <c r="L197" s="29"/>
    </row>
    <row r="198" spans="2:12" s="23" customFormat="1">
      <c r="D198" s="33"/>
      <c r="E198" s="29"/>
      <c r="F198" s="29"/>
      <c r="G198" s="29"/>
      <c r="H198" s="29"/>
      <c r="I198" s="29"/>
      <c r="J198" s="29"/>
      <c r="K198" s="29"/>
      <c r="L198" s="29"/>
    </row>
    <row r="199" spans="2:12" s="23" customFormat="1" ht="29.1" customHeight="1">
      <c r="B199" s="21" t="s">
        <v>49</v>
      </c>
      <c r="C199" s="21" t="s">
        <v>50</v>
      </c>
      <c r="D199" s="34" t="s">
        <v>51</v>
      </c>
      <c r="E199" s="30" t="s">
        <v>52</v>
      </c>
      <c r="F199" s="30" t="s">
        <v>53</v>
      </c>
      <c r="G199" s="30" t="s">
        <v>53</v>
      </c>
      <c r="H199" s="30"/>
      <c r="I199" s="30"/>
      <c r="J199" s="30"/>
      <c r="K199" s="30"/>
      <c r="L199" s="30" t="s">
        <v>54</v>
      </c>
    </row>
    <row r="200" spans="2:12" s="23" customFormat="1">
      <c r="D200" s="33"/>
      <c r="E200" s="29"/>
      <c r="F200" s="29"/>
      <c r="G200" s="29"/>
      <c r="H200" s="29"/>
      <c r="I200" s="29"/>
      <c r="J200" s="29"/>
      <c r="K200" s="29"/>
      <c r="L200" s="29"/>
    </row>
    <row r="201" spans="2:12" s="23" customFormat="1" ht="28.5" customHeight="1">
      <c r="B201" s="24" t="s">
        <v>15</v>
      </c>
      <c r="D201" s="33"/>
      <c r="E201" s="29"/>
      <c r="F201" s="29"/>
      <c r="G201" s="29"/>
      <c r="H201" s="29"/>
      <c r="I201" s="29"/>
      <c r="J201" s="29"/>
      <c r="K201" s="29"/>
      <c r="L201" s="29"/>
    </row>
    <row r="202" spans="2:12" s="23" customFormat="1" ht="29.1" customHeight="1">
      <c r="B202" s="10" t="s">
        <v>303</v>
      </c>
      <c r="C202" s="25" t="s">
        <v>304</v>
      </c>
      <c r="D202" s="32" t="s">
        <v>305</v>
      </c>
      <c r="E202" s="28">
        <v>429</v>
      </c>
      <c r="F202" s="28">
        <v>299</v>
      </c>
      <c r="G202" s="28">
        <f>SUM(F202*0.99)</f>
        <v>296.01</v>
      </c>
      <c r="H202" s="28">
        <f>SUM(F202*0.985)</f>
        <v>294.51499999999999</v>
      </c>
      <c r="I202" s="28">
        <f>SUM(G202*0.98)</f>
        <v>290.08979999999997</v>
      </c>
      <c r="J202" s="28">
        <f>SUM(H202*0.975)</f>
        <v>287.15212499999996</v>
      </c>
      <c r="K202" s="28" t="s">
        <v>254</v>
      </c>
      <c r="L202" s="28">
        <v>257</v>
      </c>
    </row>
    <row r="203" spans="2:12" s="23" customFormat="1">
      <c r="D203" s="33"/>
      <c r="E203" s="29"/>
      <c r="F203" s="29"/>
      <c r="G203" s="29"/>
      <c r="H203" s="29"/>
      <c r="I203" s="29"/>
      <c r="J203" s="29"/>
      <c r="K203" s="29"/>
      <c r="L203" s="29"/>
    </row>
    <row r="204" spans="2:12" s="23" customFormat="1" ht="28.5" customHeight="1">
      <c r="B204" s="24" t="s">
        <v>17</v>
      </c>
      <c r="D204" s="33"/>
      <c r="E204" s="29"/>
      <c r="F204" s="29"/>
      <c r="G204" s="29"/>
      <c r="H204" s="29"/>
      <c r="I204" s="29"/>
      <c r="J204" s="29"/>
      <c r="K204" s="29"/>
      <c r="L204" s="29"/>
    </row>
    <row r="205" spans="2:12" s="23" customFormat="1" ht="29.1" customHeight="1">
      <c r="B205" s="10" t="s">
        <v>306</v>
      </c>
      <c r="C205" s="25" t="s">
        <v>17</v>
      </c>
      <c r="D205" s="32" t="s">
        <v>307</v>
      </c>
      <c r="E205" s="28">
        <v>1069</v>
      </c>
      <c r="F205" s="28">
        <v>749</v>
      </c>
      <c r="G205" s="28">
        <f>SUM(F205*0.99)</f>
        <v>741.51</v>
      </c>
      <c r="H205" s="28">
        <f>SUM(F205*0.985)</f>
        <v>737.76499999999999</v>
      </c>
      <c r="I205" s="28">
        <f>SUM(G205*0.98)</f>
        <v>726.6798</v>
      </c>
      <c r="J205" s="28">
        <f>SUM(H205*0.975)</f>
        <v>719.320875</v>
      </c>
      <c r="K205" s="28" t="s">
        <v>254</v>
      </c>
      <c r="L205" s="28">
        <v>674</v>
      </c>
    </row>
    <row r="206" spans="2:12" s="23" customFormat="1">
      <c r="D206" s="33"/>
      <c r="E206" s="29"/>
      <c r="F206" s="29"/>
      <c r="G206" s="29"/>
      <c r="H206" s="29"/>
      <c r="I206" s="29"/>
      <c r="J206" s="29"/>
      <c r="K206" s="29"/>
      <c r="L206" s="29"/>
    </row>
    <row r="207" spans="2:12" s="23" customFormat="1" ht="28.5" customHeight="1">
      <c r="B207" s="24" t="s">
        <v>19</v>
      </c>
      <c r="D207" s="33"/>
      <c r="E207" s="29"/>
      <c r="F207" s="29"/>
      <c r="G207" s="29"/>
      <c r="H207" s="29"/>
      <c r="I207" s="29"/>
      <c r="J207" s="29"/>
      <c r="K207" s="29"/>
      <c r="L207" s="29"/>
    </row>
    <row r="208" spans="2:12" s="23" customFormat="1" ht="29.1" customHeight="1">
      <c r="B208" s="10" t="s">
        <v>308</v>
      </c>
      <c r="C208" s="25" t="s">
        <v>309</v>
      </c>
      <c r="D208" s="32" t="s">
        <v>309</v>
      </c>
      <c r="E208" s="28">
        <v>799</v>
      </c>
      <c r="F208" s="28">
        <v>559</v>
      </c>
      <c r="G208" s="28">
        <f>SUM(F208*0.99)</f>
        <v>553.41</v>
      </c>
      <c r="H208" s="28">
        <f>SUM(F208*0.985)</f>
        <v>550.61500000000001</v>
      </c>
      <c r="I208" s="28">
        <f>SUM(G208*0.98)</f>
        <v>542.34179999999992</v>
      </c>
      <c r="J208" s="28">
        <f>SUM(H208*0.975)</f>
        <v>536.84962499999995</v>
      </c>
      <c r="K208" s="28" t="s">
        <v>254</v>
      </c>
      <c r="L208" s="28">
        <v>480</v>
      </c>
    </row>
    <row r="209" spans="2:12" s="23" customFormat="1">
      <c r="D209" s="33"/>
      <c r="E209" s="29"/>
      <c r="F209" s="29"/>
      <c r="G209" s="29"/>
      <c r="H209" s="29"/>
      <c r="I209" s="29"/>
      <c r="J209" s="29"/>
      <c r="K209" s="29"/>
      <c r="L209" s="29"/>
    </row>
    <row r="210" spans="2:12" s="23" customFormat="1" ht="23.25">
      <c r="B210" s="27" t="s">
        <v>21</v>
      </c>
      <c r="D210" s="33"/>
      <c r="E210" s="29"/>
      <c r="F210" s="29"/>
      <c r="G210" s="29"/>
      <c r="H210" s="29"/>
      <c r="I210" s="29"/>
      <c r="J210" s="29"/>
      <c r="K210" s="29"/>
      <c r="L210" s="29"/>
    </row>
    <row r="211" spans="2:12" s="23" customFormat="1">
      <c r="D211" s="33"/>
      <c r="E211" s="29"/>
      <c r="F211" s="29"/>
      <c r="G211" s="29"/>
      <c r="H211" s="29"/>
      <c r="I211" s="29"/>
      <c r="J211" s="29"/>
      <c r="K211" s="29"/>
      <c r="L211" s="29"/>
    </row>
    <row r="212" spans="2:12" s="23" customFormat="1" ht="29.1" customHeight="1">
      <c r="B212" s="21" t="s">
        <v>49</v>
      </c>
      <c r="C212" s="21" t="s">
        <v>50</v>
      </c>
      <c r="D212" s="34" t="s">
        <v>51</v>
      </c>
      <c r="E212" s="30" t="s">
        <v>52</v>
      </c>
      <c r="F212" s="30" t="s">
        <v>53</v>
      </c>
      <c r="G212" s="30" t="s">
        <v>53</v>
      </c>
      <c r="H212" s="30"/>
      <c r="I212" s="30"/>
      <c r="J212" s="30"/>
      <c r="K212" s="30"/>
      <c r="L212" s="30" t="s">
        <v>54</v>
      </c>
    </row>
    <row r="213" spans="2:12" s="23" customFormat="1">
      <c r="D213" s="33"/>
      <c r="E213" s="29"/>
      <c r="F213" s="29"/>
      <c r="G213" s="29"/>
      <c r="H213" s="29"/>
      <c r="I213" s="29"/>
      <c r="J213" s="29"/>
      <c r="K213" s="29"/>
      <c r="L213" s="29"/>
    </row>
    <row r="214" spans="2:12" s="23" customFormat="1" ht="28.5" customHeight="1">
      <c r="B214" s="24" t="s">
        <v>23</v>
      </c>
      <c r="D214" s="33"/>
      <c r="E214" s="29"/>
      <c r="F214" s="29"/>
      <c r="G214" s="29"/>
      <c r="H214" s="29"/>
      <c r="I214" s="29"/>
      <c r="J214" s="29"/>
      <c r="K214" s="29"/>
      <c r="L214" s="29"/>
    </row>
    <row r="215" spans="2:12" s="23" customFormat="1" ht="29.1" customHeight="1">
      <c r="B215" s="10" t="s">
        <v>310</v>
      </c>
      <c r="C215" s="25" t="s">
        <v>311</v>
      </c>
      <c r="D215" s="32" t="s">
        <v>312</v>
      </c>
      <c r="E215" s="31" t="s">
        <v>254</v>
      </c>
      <c r="F215" s="31" t="s">
        <v>254</v>
      </c>
      <c r="G215" s="31" t="s">
        <v>254</v>
      </c>
      <c r="H215" s="31" t="s">
        <v>254</v>
      </c>
      <c r="I215" s="31" t="s">
        <v>254</v>
      </c>
      <c r="J215" s="31" t="s">
        <v>254</v>
      </c>
      <c r="K215" s="31" t="s">
        <v>254</v>
      </c>
      <c r="L215" s="31" t="s">
        <v>254</v>
      </c>
    </row>
    <row r="216" spans="2:12" s="23" customFormat="1" ht="29.1" customHeight="1">
      <c r="B216" s="10" t="s">
        <v>313</v>
      </c>
      <c r="C216" s="25" t="s">
        <v>311</v>
      </c>
      <c r="D216" s="32" t="s">
        <v>314</v>
      </c>
      <c r="E216" s="31" t="s">
        <v>254</v>
      </c>
      <c r="F216" s="31" t="s">
        <v>254</v>
      </c>
      <c r="G216" s="31" t="s">
        <v>254</v>
      </c>
      <c r="H216" s="31" t="s">
        <v>254</v>
      </c>
      <c r="I216" s="31" t="s">
        <v>254</v>
      </c>
      <c r="J216" s="31" t="s">
        <v>254</v>
      </c>
      <c r="K216" s="31" t="s">
        <v>254</v>
      </c>
      <c r="L216" s="31" t="s">
        <v>254</v>
      </c>
    </row>
    <row r="217" spans="2:12" s="23" customFormat="1" ht="29.1" customHeight="1">
      <c r="B217" s="10" t="s">
        <v>315</v>
      </c>
      <c r="C217" s="25" t="s">
        <v>311</v>
      </c>
      <c r="D217" s="32" t="s">
        <v>316</v>
      </c>
      <c r="E217" s="31" t="s">
        <v>254</v>
      </c>
      <c r="F217" s="31" t="s">
        <v>254</v>
      </c>
      <c r="G217" s="31" t="s">
        <v>254</v>
      </c>
      <c r="H217" s="31" t="s">
        <v>254</v>
      </c>
      <c r="I217" s="31" t="s">
        <v>254</v>
      </c>
      <c r="J217" s="31" t="s">
        <v>254</v>
      </c>
      <c r="K217" s="31" t="s">
        <v>254</v>
      </c>
      <c r="L217" s="31" t="s">
        <v>254</v>
      </c>
    </row>
    <row r="218" spans="2:12" s="23" customFormat="1">
      <c r="D218" s="33"/>
      <c r="E218" s="29"/>
      <c r="F218" s="29"/>
      <c r="G218" s="29"/>
      <c r="H218" s="29"/>
      <c r="I218" s="29"/>
      <c r="J218" s="29"/>
      <c r="K218" s="29"/>
      <c r="L218" s="29"/>
    </row>
    <row r="219" spans="2:12" s="23" customFormat="1" ht="28.5" customHeight="1">
      <c r="B219" s="24" t="s">
        <v>25</v>
      </c>
      <c r="D219" s="33"/>
      <c r="E219" s="29"/>
      <c r="F219" s="29"/>
      <c r="G219" s="29"/>
      <c r="H219" s="29"/>
      <c r="I219" s="29"/>
      <c r="J219" s="29"/>
      <c r="K219" s="29"/>
      <c r="L219" s="29"/>
    </row>
    <row r="220" spans="2:12" s="23" customFormat="1" ht="29.1" customHeight="1">
      <c r="B220" s="10" t="s">
        <v>317</v>
      </c>
      <c r="C220" s="25" t="s">
        <v>318</v>
      </c>
      <c r="D220" s="32" t="s">
        <v>319</v>
      </c>
      <c r="E220" s="31" t="s">
        <v>254</v>
      </c>
      <c r="F220" s="31" t="s">
        <v>254</v>
      </c>
      <c r="G220" s="31" t="s">
        <v>254</v>
      </c>
      <c r="H220" s="31" t="s">
        <v>254</v>
      </c>
      <c r="I220" s="31" t="s">
        <v>254</v>
      </c>
      <c r="J220" s="31" t="s">
        <v>254</v>
      </c>
      <c r="K220" s="31" t="s">
        <v>254</v>
      </c>
      <c r="L220" s="31" t="s">
        <v>254</v>
      </c>
    </row>
    <row r="221" spans="2:12" s="23" customFormat="1" ht="29.1" customHeight="1">
      <c r="B221" s="10" t="s">
        <v>320</v>
      </c>
      <c r="C221" s="25" t="s">
        <v>318</v>
      </c>
      <c r="D221" s="32" t="s">
        <v>321</v>
      </c>
      <c r="E221" s="31" t="s">
        <v>254</v>
      </c>
      <c r="F221" s="31" t="s">
        <v>254</v>
      </c>
      <c r="G221" s="31" t="s">
        <v>254</v>
      </c>
      <c r="H221" s="31" t="s">
        <v>254</v>
      </c>
      <c r="I221" s="31" t="s">
        <v>254</v>
      </c>
      <c r="J221" s="31" t="s">
        <v>254</v>
      </c>
      <c r="K221" s="31" t="s">
        <v>254</v>
      </c>
      <c r="L221" s="31" t="s">
        <v>254</v>
      </c>
    </row>
    <row r="222" spans="2:12" s="23" customFormat="1">
      <c r="D222" s="33"/>
      <c r="E222" s="29"/>
      <c r="F222" s="29"/>
      <c r="G222" s="29"/>
      <c r="H222" s="29"/>
      <c r="I222" s="29"/>
      <c r="J222" s="29"/>
      <c r="K222" s="29"/>
      <c r="L222" s="29"/>
    </row>
    <row r="223" spans="2:12" s="23" customFormat="1" ht="28.5" customHeight="1">
      <c r="B223" s="24" t="s">
        <v>122</v>
      </c>
      <c r="D223" s="33"/>
      <c r="E223" s="29"/>
      <c r="F223" s="29"/>
      <c r="G223" s="29"/>
      <c r="H223" s="29"/>
      <c r="I223" s="29"/>
      <c r="J223" s="29"/>
      <c r="K223" s="29"/>
      <c r="L223" s="29"/>
    </row>
    <row r="224" spans="2:12" s="23" customFormat="1">
      <c r="B224" s="26" t="s">
        <v>322</v>
      </c>
      <c r="D224" s="33"/>
      <c r="E224" s="29"/>
      <c r="F224" s="29"/>
      <c r="G224" s="29"/>
      <c r="H224" s="29"/>
      <c r="I224" s="29"/>
      <c r="J224" s="29"/>
      <c r="K224" s="29"/>
      <c r="L224" s="29"/>
    </row>
    <row r="225" spans="2:12" s="23" customFormat="1">
      <c r="D225" s="33"/>
      <c r="E225" s="29"/>
      <c r="F225" s="29"/>
      <c r="G225" s="29"/>
      <c r="H225" s="29"/>
      <c r="I225" s="29"/>
      <c r="J225" s="29"/>
      <c r="K225" s="29"/>
      <c r="L225" s="29"/>
    </row>
    <row r="226" spans="2:12" s="23" customFormat="1" ht="28.5" customHeight="1">
      <c r="B226" s="24" t="s">
        <v>27</v>
      </c>
      <c r="D226" s="33"/>
      <c r="E226" s="29"/>
      <c r="F226" s="29"/>
      <c r="G226" s="29"/>
      <c r="H226" s="29"/>
      <c r="I226" s="29"/>
      <c r="J226" s="29"/>
      <c r="K226" s="29"/>
      <c r="L226" s="29"/>
    </row>
    <row r="227" spans="2:12" s="23" customFormat="1" ht="29.1" customHeight="1">
      <c r="B227" s="10" t="s">
        <v>323</v>
      </c>
      <c r="C227" s="25" t="s">
        <v>324</v>
      </c>
      <c r="D227" s="32" t="s">
        <v>325</v>
      </c>
      <c r="E227" s="28">
        <v>10</v>
      </c>
      <c r="F227" s="28">
        <v>10</v>
      </c>
      <c r="G227" s="28">
        <f>SUM(F227*0.99)</f>
        <v>9.9</v>
      </c>
      <c r="H227" s="28">
        <f>SUM(F227*0.985)</f>
        <v>9.85</v>
      </c>
      <c r="I227" s="28">
        <f>SUM(G227*0.98)</f>
        <v>9.702</v>
      </c>
      <c r="J227" s="28">
        <f>SUM(H227*0.975)</f>
        <v>9.6037499999999998</v>
      </c>
      <c r="K227" s="28" t="s">
        <v>254</v>
      </c>
      <c r="L227" s="28">
        <v>10</v>
      </c>
    </row>
    <row r="228" spans="2:12" s="23" customFormat="1">
      <c r="D228" s="33"/>
      <c r="E228" s="29"/>
      <c r="F228" s="29"/>
      <c r="G228" s="29"/>
      <c r="H228" s="29"/>
      <c r="I228" s="29"/>
      <c r="J228" s="29"/>
      <c r="K228" s="29"/>
      <c r="L228" s="29"/>
    </row>
    <row r="229" spans="2:12" s="23" customFormat="1" ht="28.5" customHeight="1">
      <c r="B229" s="24" t="s">
        <v>122</v>
      </c>
      <c r="D229" s="33"/>
      <c r="E229" s="29"/>
      <c r="F229" s="29"/>
      <c r="G229" s="29"/>
      <c r="H229" s="29"/>
      <c r="I229" s="29"/>
      <c r="J229" s="29"/>
      <c r="K229" s="29"/>
      <c r="L229" s="29"/>
    </row>
    <row r="230" spans="2:12" s="23" customFormat="1">
      <c r="B230" s="26" t="s">
        <v>123</v>
      </c>
      <c r="D230" s="33"/>
      <c r="E230" s="29"/>
      <c r="F230" s="29"/>
      <c r="G230" s="29"/>
      <c r="H230" s="29"/>
      <c r="I230" s="29"/>
      <c r="J230" s="29"/>
      <c r="K230" s="29"/>
      <c r="L230" s="29"/>
    </row>
    <row r="231" spans="2:12" s="23" customFormat="1">
      <c r="D231" s="33"/>
      <c r="E231" s="29"/>
      <c r="F231" s="29"/>
      <c r="G231" s="29"/>
      <c r="H231" s="29"/>
      <c r="I231" s="29"/>
      <c r="J231" s="29"/>
      <c r="K231" s="29"/>
      <c r="L231" s="29"/>
    </row>
    <row r="232" spans="2:12" s="23" customFormat="1" ht="28.5" customHeight="1">
      <c r="B232" s="24" t="s">
        <v>29</v>
      </c>
      <c r="D232" s="33"/>
      <c r="E232" s="29"/>
      <c r="F232" s="29"/>
      <c r="G232" s="29"/>
      <c r="H232" s="29"/>
      <c r="I232" s="29"/>
      <c r="J232" s="29"/>
      <c r="K232" s="29"/>
      <c r="L232" s="29"/>
    </row>
    <row r="233" spans="2:12" s="23" customFormat="1" ht="29.1" customHeight="1">
      <c r="B233" s="10" t="s">
        <v>326</v>
      </c>
      <c r="C233" s="25" t="s">
        <v>327</v>
      </c>
      <c r="D233" s="32" t="s">
        <v>328</v>
      </c>
      <c r="E233" s="28">
        <v>709</v>
      </c>
      <c r="F233" s="28">
        <v>500</v>
      </c>
      <c r="G233" s="28">
        <f t="shared" ref="G233:G257" si="36">SUM(F233*0.99)</f>
        <v>495</v>
      </c>
      <c r="H233" s="28">
        <f t="shared" ref="H233:H257" si="37">SUM(F233*0.985)</f>
        <v>492.5</v>
      </c>
      <c r="I233" s="28">
        <f t="shared" ref="I233:I257" si="38">SUM(G233*0.98)</f>
        <v>485.09999999999997</v>
      </c>
      <c r="J233" s="28">
        <f t="shared" ref="J233:J257" si="39">SUM(H233*0.975)</f>
        <v>480.1875</v>
      </c>
      <c r="K233" s="28" t="s">
        <v>254</v>
      </c>
      <c r="L233" s="28">
        <v>430</v>
      </c>
    </row>
    <row r="234" spans="2:12" s="23" customFormat="1" ht="29.1" customHeight="1">
      <c r="B234" s="10" t="s">
        <v>329</v>
      </c>
      <c r="C234" s="25" t="s">
        <v>330</v>
      </c>
      <c r="D234" s="32" t="s">
        <v>331</v>
      </c>
      <c r="E234" s="28">
        <v>859</v>
      </c>
      <c r="F234" s="28">
        <v>600</v>
      </c>
      <c r="G234" s="28">
        <f t="shared" si="36"/>
        <v>594</v>
      </c>
      <c r="H234" s="28">
        <f t="shared" si="37"/>
        <v>591</v>
      </c>
      <c r="I234" s="28">
        <f t="shared" si="38"/>
        <v>582.12</v>
      </c>
      <c r="J234" s="28">
        <f t="shared" si="39"/>
        <v>576.22500000000002</v>
      </c>
      <c r="K234" s="28" t="s">
        <v>254</v>
      </c>
      <c r="L234" s="28">
        <v>516</v>
      </c>
    </row>
    <row r="235" spans="2:12" s="23" customFormat="1" ht="29.1" customHeight="1">
      <c r="B235" s="10" t="s">
        <v>332</v>
      </c>
      <c r="C235" s="25" t="s">
        <v>333</v>
      </c>
      <c r="D235" s="32" t="s">
        <v>334</v>
      </c>
      <c r="E235" s="28">
        <v>589</v>
      </c>
      <c r="F235" s="28">
        <v>415</v>
      </c>
      <c r="G235" s="28">
        <f t="shared" si="36"/>
        <v>410.85</v>
      </c>
      <c r="H235" s="28">
        <f t="shared" si="37"/>
        <v>408.77499999999998</v>
      </c>
      <c r="I235" s="28">
        <f t="shared" si="38"/>
        <v>402.63300000000004</v>
      </c>
      <c r="J235" s="28">
        <f t="shared" si="39"/>
        <v>398.55562499999996</v>
      </c>
      <c r="K235" s="28" t="s">
        <v>254</v>
      </c>
      <c r="L235" s="28">
        <v>356</v>
      </c>
    </row>
    <row r="236" spans="2:12" s="23" customFormat="1" ht="29.1" customHeight="1">
      <c r="B236" s="10" t="s">
        <v>335</v>
      </c>
      <c r="C236" s="25" t="s">
        <v>336</v>
      </c>
      <c r="D236" s="32" t="s">
        <v>337</v>
      </c>
      <c r="E236" s="28">
        <v>589</v>
      </c>
      <c r="F236" s="28">
        <v>415</v>
      </c>
      <c r="G236" s="28">
        <f t="shared" si="36"/>
        <v>410.85</v>
      </c>
      <c r="H236" s="28">
        <f t="shared" si="37"/>
        <v>408.77499999999998</v>
      </c>
      <c r="I236" s="28">
        <f t="shared" si="38"/>
        <v>402.63300000000004</v>
      </c>
      <c r="J236" s="28">
        <f t="shared" si="39"/>
        <v>398.55562499999996</v>
      </c>
      <c r="K236" s="28" t="s">
        <v>254</v>
      </c>
      <c r="L236" s="28">
        <v>356</v>
      </c>
    </row>
    <row r="237" spans="2:12" s="23" customFormat="1" ht="29.1" customHeight="1">
      <c r="B237" s="10" t="s">
        <v>338</v>
      </c>
      <c r="C237" s="25" t="s">
        <v>339</v>
      </c>
      <c r="D237" s="32" t="s">
        <v>340</v>
      </c>
      <c r="E237" s="28">
        <v>589</v>
      </c>
      <c r="F237" s="28">
        <v>415</v>
      </c>
      <c r="G237" s="28">
        <f t="shared" si="36"/>
        <v>410.85</v>
      </c>
      <c r="H237" s="28">
        <f t="shared" si="37"/>
        <v>408.77499999999998</v>
      </c>
      <c r="I237" s="28">
        <f t="shared" si="38"/>
        <v>402.63300000000004</v>
      </c>
      <c r="J237" s="28">
        <f t="shared" si="39"/>
        <v>398.55562499999996</v>
      </c>
      <c r="K237" s="28" t="s">
        <v>254</v>
      </c>
      <c r="L237" s="28">
        <v>356</v>
      </c>
    </row>
    <row r="238" spans="2:12" s="23" customFormat="1" ht="29.1" customHeight="1">
      <c r="B238" s="10" t="s">
        <v>341</v>
      </c>
      <c r="C238" s="25" t="s">
        <v>342</v>
      </c>
      <c r="D238" s="32" t="s">
        <v>343</v>
      </c>
      <c r="E238" s="28">
        <v>589</v>
      </c>
      <c r="F238" s="28">
        <v>415</v>
      </c>
      <c r="G238" s="28">
        <f t="shared" si="36"/>
        <v>410.85</v>
      </c>
      <c r="H238" s="28">
        <f t="shared" si="37"/>
        <v>408.77499999999998</v>
      </c>
      <c r="I238" s="28">
        <f t="shared" si="38"/>
        <v>402.63300000000004</v>
      </c>
      <c r="J238" s="28">
        <f t="shared" si="39"/>
        <v>398.55562499999996</v>
      </c>
      <c r="K238" s="28" t="s">
        <v>254</v>
      </c>
      <c r="L238" s="28">
        <v>356</v>
      </c>
    </row>
    <row r="239" spans="2:12" s="23" customFormat="1" ht="29.1" customHeight="1">
      <c r="B239" s="10" t="s">
        <v>344</v>
      </c>
      <c r="C239" s="25" t="s">
        <v>345</v>
      </c>
      <c r="D239" s="32" t="s">
        <v>346</v>
      </c>
      <c r="E239" s="28">
        <v>589</v>
      </c>
      <c r="F239" s="28">
        <v>415</v>
      </c>
      <c r="G239" s="28">
        <f t="shared" si="36"/>
        <v>410.85</v>
      </c>
      <c r="H239" s="28">
        <f t="shared" si="37"/>
        <v>408.77499999999998</v>
      </c>
      <c r="I239" s="28">
        <f t="shared" si="38"/>
        <v>402.63300000000004</v>
      </c>
      <c r="J239" s="28">
        <f t="shared" si="39"/>
        <v>398.55562499999996</v>
      </c>
      <c r="K239" s="28" t="s">
        <v>254</v>
      </c>
      <c r="L239" s="28">
        <v>356</v>
      </c>
    </row>
    <row r="240" spans="2:12" s="23" customFormat="1" ht="29.1" customHeight="1">
      <c r="B240" s="10" t="s">
        <v>347</v>
      </c>
      <c r="C240" s="25" t="s">
        <v>348</v>
      </c>
      <c r="D240" s="32" t="s">
        <v>349</v>
      </c>
      <c r="E240" s="28">
        <v>589</v>
      </c>
      <c r="F240" s="28">
        <v>415</v>
      </c>
      <c r="G240" s="28">
        <f t="shared" si="36"/>
        <v>410.85</v>
      </c>
      <c r="H240" s="28">
        <f t="shared" si="37"/>
        <v>408.77499999999998</v>
      </c>
      <c r="I240" s="28">
        <f t="shared" si="38"/>
        <v>402.63300000000004</v>
      </c>
      <c r="J240" s="28">
        <f t="shared" si="39"/>
        <v>398.55562499999996</v>
      </c>
      <c r="K240" s="28" t="s">
        <v>254</v>
      </c>
      <c r="L240" s="28">
        <v>356</v>
      </c>
    </row>
    <row r="241" spans="2:12" s="23" customFormat="1" ht="29.1" customHeight="1">
      <c r="B241" s="10" t="s">
        <v>350</v>
      </c>
      <c r="C241" s="25" t="s">
        <v>351</v>
      </c>
      <c r="D241" s="32" t="s">
        <v>352</v>
      </c>
      <c r="E241" s="28">
        <v>589</v>
      </c>
      <c r="F241" s="28">
        <v>415</v>
      </c>
      <c r="G241" s="28">
        <f t="shared" si="36"/>
        <v>410.85</v>
      </c>
      <c r="H241" s="28">
        <f t="shared" si="37"/>
        <v>408.77499999999998</v>
      </c>
      <c r="I241" s="28">
        <f t="shared" si="38"/>
        <v>402.63300000000004</v>
      </c>
      <c r="J241" s="28">
        <f t="shared" si="39"/>
        <v>398.55562499999996</v>
      </c>
      <c r="K241" s="28" t="s">
        <v>254</v>
      </c>
      <c r="L241" s="28">
        <v>356</v>
      </c>
    </row>
    <row r="242" spans="2:12" s="23" customFormat="1" ht="29.1" customHeight="1">
      <c r="B242" s="10" t="s">
        <v>353</v>
      </c>
      <c r="C242" s="25" t="s">
        <v>354</v>
      </c>
      <c r="D242" s="32" t="s">
        <v>355</v>
      </c>
      <c r="E242" s="28">
        <v>379</v>
      </c>
      <c r="F242" s="28">
        <v>265</v>
      </c>
      <c r="G242" s="28">
        <f t="shared" si="36"/>
        <v>262.35000000000002</v>
      </c>
      <c r="H242" s="28">
        <f t="shared" si="37"/>
        <v>261.02499999999998</v>
      </c>
      <c r="I242" s="28">
        <f t="shared" si="38"/>
        <v>257.10300000000001</v>
      </c>
      <c r="J242" s="28">
        <f t="shared" si="39"/>
        <v>254.49937499999996</v>
      </c>
      <c r="K242" s="28" t="s">
        <v>254</v>
      </c>
      <c r="L242" s="28">
        <v>227</v>
      </c>
    </row>
    <row r="243" spans="2:12" s="23" customFormat="1" ht="29.1" customHeight="1">
      <c r="B243" s="10" t="s">
        <v>356</v>
      </c>
      <c r="C243" s="25" t="s">
        <v>357</v>
      </c>
      <c r="D243" s="32" t="s">
        <v>358</v>
      </c>
      <c r="E243" s="28">
        <v>379</v>
      </c>
      <c r="F243" s="28">
        <v>265</v>
      </c>
      <c r="G243" s="28">
        <f t="shared" si="36"/>
        <v>262.35000000000002</v>
      </c>
      <c r="H243" s="28">
        <f t="shared" si="37"/>
        <v>261.02499999999998</v>
      </c>
      <c r="I243" s="28">
        <f t="shared" si="38"/>
        <v>257.10300000000001</v>
      </c>
      <c r="J243" s="28">
        <f t="shared" si="39"/>
        <v>254.49937499999996</v>
      </c>
      <c r="K243" s="28" t="s">
        <v>254</v>
      </c>
      <c r="L243" s="28">
        <v>227</v>
      </c>
    </row>
    <row r="244" spans="2:12" s="23" customFormat="1" ht="29.1" customHeight="1">
      <c r="B244" s="10" t="s">
        <v>359</v>
      </c>
      <c r="C244" s="25" t="s">
        <v>360</v>
      </c>
      <c r="D244" s="32" t="s">
        <v>361</v>
      </c>
      <c r="E244" s="28">
        <v>379</v>
      </c>
      <c r="F244" s="28">
        <v>265</v>
      </c>
      <c r="G244" s="28">
        <f t="shared" si="36"/>
        <v>262.35000000000002</v>
      </c>
      <c r="H244" s="28">
        <f t="shared" si="37"/>
        <v>261.02499999999998</v>
      </c>
      <c r="I244" s="28">
        <f t="shared" si="38"/>
        <v>257.10300000000001</v>
      </c>
      <c r="J244" s="28">
        <f t="shared" si="39"/>
        <v>254.49937499999996</v>
      </c>
      <c r="K244" s="28" t="s">
        <v>254</v>
      </c>
      <c r="L244" s="28">
        <v>227</v>
      </c>
    </row>
    <row r="245" spans="2:12" s="23" customFormat="1" ht="29.1" customHeight="1">
      <c r="B245" s="10" t="s">
        <v>362</v>
      </c>
      <c r="C245" s="25" t="s">
        <v>363</v>
      </c>
      <c r="D245" s="32" t="s">
        <v>364</v>
      </c>
      <c r="E245" s="28">
        <v>379</v>
      </c>
      <c r="F245" s="28">
        <v>265</v>
      </c>
      <c r="G245" s="28">
        <f t="shared" si="36"/>
        <v>262.35000000000002</v>
      </c>
      <c r="H245" s="28">
        <f t="shared" si="37"/>
        <v>261.02499999999998</v>
      </c>
      <c r="I245" s="28">
        <f t="shared" si="38"/>
        <v>257.10300000000001</v>
      </c>
      <c r="J245" s="28">
        <f t="shared" si="39"/>
        <v>254.49937499999996</v>
      </c>
      <c r="K245" s="28" t="s">
        <v>254</v>
      </c>
      <c r="L245" s="28">
        <v>227</v>
      </c>
    </row>
    <row r="246" spans="2:12" s="23" customFormat="1" ht="29.1" customHeight="1">
      <c r="B246" s="10" t="s">
        <v>365</v>
      </c>
      <c r="C246" s="25" t="s">
        <v>366</v>
      </c>
      <c r="D246" s="32" t="s">
        <v>367</v>
      </c>
      <c r="E246" s="28">
        <v>379</v>
      </c>
      <c r="F246" s="28">
        <v>265</v>
      </c>
      <c r="G246" s="28">
        <f t="shared" si="36"/>
        <v>262.35000000000002</v>
      </c>
      <c r="H246" s="28">
        <f t="shared" si="37"/>
        <v>261.02499999999998</v>
      </c>
      <c r="I246" s="28">
        <f t="shared" si="38"/>
        <v>257.10300000000001</v>
      </c>
      <c r="J246" s="28">
        <f t="shared" si="39"/>
        <v>254.49937499999996</v>
      </c>
      <c r="K246" s="28" t="s">
        <v>254</v>
      </c>
      <c r="L246" s="28">
        <v>227</v>
      </c>
    </row>
    <row r="247" spans="2:12" s="23" customFormat="1" ht="29.1" customHeight="1">
      <c r="B247" s="10" t="s">
        <v>368</v>
      </c>
      <c r="C247" s="25" t="s">
        <v>369</v>
      </c>
      <c r="D247" s="32" t="s">
        <v>370</v>
      </c>
      <c r="E247" s="28">
        <v>379</v>
      </c>
      <c r="F247" s="28">
        <v>265</v>
      </c>
      <c r="G247" s="28">
        <f t="shared" si="36"/>
        <v>262.35000000000002</v>
      </c>
      <c r="H247" s="28">
        <f t="shared" si="37"/>
        <v>261.02499999999998</v>
      </c>
      <c r="I247" s="28">
        <f t="shared" si="38"/>
        <v>257.10300000000001</v>
      </c>
      <c r="J247" s="28">
        <f t="shared" si="39"/>
        <v>254.49937499999996</v>
      </c>
      <c r="K247" s="28" t="s">
        <v>254</v>
      </c>
      <c r="L247" s="28">
        <v>227</v>
      </c>
    </row>
    <row r="248" spans="2:12" s="23" customFormat="1" ht="29.1" customHeight="1">
      <c r="B248" s="10" t="s">
        <v>371</v>
      </c>
      <c r="C248" s="25" t="s">
        <v>372</v>
      </c>
      <c r="D248" s="32" t="s">
        <v>373</v>
      </c>
      <c r="E248" s="28">
        <v>379</v>
      </c>
      <c r="F248" s="28">
        <v>265</v>
      </c>
      <c r="G248" s="28">
        <f t="shared" si="36"/>
        <v>262.35000000000002</v>
      </c>
      <c r="H248" s="28">
        <f t="shared" si="37"/>
        <v>261.02499999999998</v>
      </c>
      <c r="I248" s="28">
        <f t="shared" si="38"/>
        <v>257.10300000000001</v>
      </c>
      <c r="J248" s="28">
        <f t="shared" si="39"/>
        <v>254.49937499999996</v>
      </c>
      <c r="K248" s="28" t="s">
        <v>254</v>
      </c>
      <c r="L248" s="28">
        <v>227</v>
      </c>
    </row>
    <row r="249" spans="2:12" s="23" customFormat="1" ht="29.1" customHeight="1">
      <c r="B249" s="10" t="s">
        <v>374</v>
      </c>
      <c r="C249" s="25" t="s">
        <v>375</v>
      </c>
      <c r="D249" s="32" t="s">
        <v>376</v>
      </c>
      <c r="E249" s="28">
        <v>859</v>
      </c>
      <c r="F249" s="28">
        <v>600</v>
      </c>
      <c r="G249" s="28">
        <f t="shared" si="36"/>
        <v>594</v>
      </c>
      <c r="H249" s="28">
        <f t="shared" si="37"/>
        <v>591</v>
      </c>
      <c r="I249" s="28">
        <f t="shared" si="38"/>
        <v>582.12</v>
      </c>
      <c r="J249" s="28">
        <f t="shared" si="39"/>
        <v>576.22500000000002</v>
      </c>
      <c r="K249" s="28" t="s">
        <v>254</v>
      </c>
      <c r="L249" s="28">
        <v>516</v>
      </c>
    </row>
    <row r="250" spans="2:12" s="23" customFormat="1" ht="29.1" customHeight="1">
      <c r="B250" s="10" t="s">
        <v>377</v>
      </c>
      <c r="C250" s="25" t="s">
        <v>378</v>
      </c>
      <c r="D250" s="32" t="s">
        <v>379</v>
      </c>
      <c r="E250" s="28">
        <v>999</v>
      </c>
      <c r="F250" s="28">
        <v>700</v>
      </c>
      <c r="G250" s="28">
        <f t="shared" si="36"/>
        <v>693</v>
      </c>
      <c r="H250" s="28">
        <f t="shared" si="37"/>
        <v>689.5</v>
      </c>
      <c r="I250" s="28">
        <f t="shared" si="38"/>
        <v>679.14</v>
      </c>
      <c r="J250" s="28">
        <f t="shared" si="39"/>
        <v>672.26249999999993</v>
      </c>
      <c r="K250" s="28" t="s">
        <v>254</v>
      </c>
      <c r="L250" s="28">
        <v>602</v>
      </c>
    </row>
    <row r="251" spans="2:12" s="23" customFormat="1" ht="29.1" customHeight="1">
      <c r="B251" s="10" t="s">
        <v>380</v>
      </c>
      <c r="C251" s="25" t="s">
        <v>381</v>
      </c>
      <c r="D251" s="32" t="s">
        <v>382</v>
      </c>
      <c r="E251" s="28">
        <v>999</v>
      </c>
      <c r="F251" s="28">
        <v>700</v>
      </c>
      <c r="G251" s="28">
        <f t="shared" si="36"/>
        <v>693</v>
      </c>
      <c r="H251" s="28">
        <f t="shared" si="37"/>
        <v>689.5</v>
      </c>
      <c r="I251" s="28">
        <f t="shared" si="38"/>
        <v>679.14</v>
      </c>
      <c r="J251" s="28">
        <f t="shared" si="39"/>
        <v>672.26249999999993</v>
      </c>
      <c r="K251" s="28" t="s">
        <v>254</v>
      </c>
      <c r="L251" s="28">
        <v>602</v>
      </c>
    </row>
    <row r="252" spans="2:12" s="23" customFormat="1" ht="29.1" customHeight="1">
      <c r="B252" s="10" t="s">
        <v>383</v>
      </c>
      <c r="C252" s="25" t="s">
        <v>384</v>
      </c>
      <c r="D252" s="32" t="s">
        <v>385</v>
      </c>
      <c r="E252" s="28">
        <v>199</v>
      </c>
      <c r="F252" s="28">
        <v>140</v>
      </c>
      <c r="G252" s="28">
        <f t="shared" si="36"/>
        <v>138.6</v>
      </c>
      <c r="H252" s="28">
        <f t="shared" si="37"/>
        <v>137.9</v>
      </c>
      <c r="I252" s="28">
        <f t="shared" si="38"/>
        <v>135.828</v>
      </c>
      <c r="J252" s="28">
        <f t="shared" si="39"/>
        <v>134.45250000000001</v>
      </c>
      <c r="K252" s="28" t="s">
        <v>254</v>
      </c>
      <c r="L252" s="28">
        <v>120</v>
      </c>
    </row>
    <row r="253" spans="2:12" s="23" customFormat="1" ht="29.1" customHeight="1">
      <c r="B253" s="10" t="s">
        <v>386</v>
      </c>
      <c r="C253" s="25" t="s">
        <v>387</v>
      </c>
      <c r="D253" s="32" t="s">
        <v>388</v>
      </c>
      <c r="E253" s="28">
        <v>199</v>
      </c>
      <c r="F253" s="28">
        <v>140</v>
      </c>
      <c r="G253" s="28">
        <f t="shared" si="36"/>
        <v>138.6</v>
      </c>
      <c r="H253" s="28">
        <f t="shared" si="37"/>
        <v>137.9</v>
      </c>
      <c r="I253" s="28">
        <f t="shared" si="38"/>
        <v>135.828</v>
      </c>
      <c r="J253" s="28">
        <f t="shared" si="39"/>
        <v>134.45250000000001</v>
      </c>
      <c r="K253" s="28" t="s">
        <v>254</v>
      </c>
      <c r="L253" s="28">
        <v>120</v>
      </c>
    </row>
    <row r="254" spans="2:12" s="23" customFormat="1" ht="29.1" customHeight="1">
      <c r="B254" s="10" t="s">
        <v>389</v>
      </c>
      <c r="C254" s="25" t="s">
        <v>390</v>
      </c>
      <c r="D254" s="32" t="s">
        <v>391</v>
      </c>
      <c r="E254" s="28">
        <v>199</v>
      </c>
      <c r="F254" s="28">
        <v>140</v>
      </c>
      <c r="G254" s="28">
        <f t="shared" si="36"/>
        <v>138.6</v>
      </c>
      <c r="H254" s="28">
        <f t="shared" si="37"/>
        <v>137.9</v>
      </c>
      <c r="I254" s="28">
        <f t="shared" si="38"/>
        <v>135.828</v>
      </c>
      <c r="J254" s="28">
        <f t="shared" si="39"/>
        <v>134.45250000000001</v>
      </c>
      <c r="K254" s="28" t="s">
        <v>254</v>
      </c>
      <c r="L254" s="28">
        <v>120</v>
      </c>
    </row>
    <row r="255" spans="2:12" s="23" customFormat="1" ht="29.1" customHeight="1">
      <c r="B255" s="10" t="s">
        <v>392</v>
      </c>
      <c r="C255" s="25" t="s">
        <v>393</v>
      </c>
      <c r="D255" s="32" t="s">
        <v>394</v>
      </c>
      <c r="E255" s="28">
        <v>389</v>
      </c>
      <c r="F255" s="28">
        <v>275</v>
      </c>
      <c r="G255" s="28">
        <f t="shared" si="36"/>
        <v>272.25</v>
      </c>
      <c r="H255" s="28">
        <f t="shared" si="37"/>
        <v>270.875</v>
      </c>
      <c r="I255" s="28">
        <f t="shared" si="38"/>
        <v>266.80500000000001</v>
      </c>
      <c r="J255" s="28">
        <f t="shared" si="39"/>
        <v>264.10312499999998</v>
      </c>
      <c r="K255" s="28" t="s">
        <v>254</v>
      </c>
      <c r="L255" s="28">
        <v>236</v>
      </c>
    </row>
    <row r="256" spans="2:12" s="23" customFormat="1" ht="29.1" customHeight="1">
      <c r="B256" s="10" t="s">
        <v>395</v>
      </c>
      <c r="C256" s="25" t="s">
        <v>396</v>
      </c>
      <c r="D256" s="32" t="s">
        <v>397</v>
      </c>
      <c r="E256" s="28">
        <v>389</v>
      </c>
      <c r="F256" s="28">
        <v>275</v>
      </c>
      <c r="G256" s="28">
        <f t="shared" si="36"/>
        <v>272.25</v>
      </c>
      <c r="H256" s="28">
        <f t="shared" si="37"/>
        <v>270.875</v>
      </c>
      <c r="I256" s="28">
        <f t="shared" si="38"/>
        <v>266.80500000000001</v>
      </c>
      <c r="J256" s="28">
        <f t="shared" si="39"/>
        <v>264.10312499999998</v>
      </c>
      <c r="K256" s="28" t="s">
        <v>254</v>
      </c>
      <c r="L256" s="28">
        <v>236</v>
      </c>
    </row>
    <row r="257" spans="2:12" s="23" customFormat="1" ht="29.1" customHeight="1">
      <c r="B257" s="10" t="s">
        <v>398</v>
      </c>
      <c r="C257" s="25" t="s">
        <v>399</v>
      </c>
      <c r="D257" s="32" t="s">
        <v>400</v>
      </c>
      <c r="E257" s="28">
        <v>389</v>
      </c>
      <c r="F257" s="28">
        <v>275</v>
      </c>
      <c r="G257" s="28">
        <f t="shared" si="36"/>
        <v>272.25</v>
      </c>
      <c r="H257" s="28">
        <f t="shared" si="37"/>
        <v>270.875</v>
      </c>
      <c r="I257" s="28">
        <f t="shared" si="38"/>
        <v>266.80500000000001</v>
      </c>
      <c r="J257" s="28">
        <f t="shared" si="39"/>
        <v>264.10312499999998</v>
      </c>
      <c r="K257" s="28" t="s">
        <v>254</v>
      </c>
      <c r="L257" s="28">
        <v>236</v>
      </c>
    </row>
    <row r="258" spans="2:12" s="23" customFormat="1">
      <c r="D258" s="33"/>
      <c r="E258" s="29"/>
      <c r="F258" s="29"/>
      <c r="G258" s="29"/>
      <c r="H258" s="29"/>
      <c r="I258" s="29"/>
      <c r="J258" s="29"/>
      <c r="K258" s="29"/>
      <c r="L258" s="29"/>
    </row>
    <row r="259" spans="2:12" s="23" customFormat="1" ht="23.25">
      <c r="B259" s="27" t="s">
        <v>32</v>
      </c>
      <c r="D259" s="33"/>
      <c r="E259" s="29"/>
      <c r="F259" s="29"/>
      <c r="G259" s="29"/>
      <c r="H259" s="29"/>
      <c r="I259" s="29"/>
      <c r="J259" s="29"/>
      <c r="K259" s="29"/>
      <c r="L259" s="29"/>
    </row>
    <row r="260" spans="2:12" s="23" customFormat="1">
      <c r="D260" s="33"/>
      <c r="E260" s="29"/>
      <c r="F260" s="29"/>
      <c r="G260" s="29"/>
      <c r="H260" s="29"/>
      <c r="I260" s="29"/>
      <c r="J260" s="29"/>
      <c r="K260" s="29"/>
      <c r="L260" s="29"/>
    </row>
    <row r="261" spans="2:12" s="23" customFormat="1" ht="29.1" customHeight="1">
      <c r="B261" s="21" t="s">
        <v>49</v>
      </c>
      <c r="C261" s="21" t="s">
        <v>50</v>
      </c>
      <c r="D261" s="34" t="s">
        <v>51</v>
      </c>
      <c r="E261" s="30" t="s">
        <v>52</v>
      </c>
      <c r="F261" s="30" t="s">
        <v>53</v>
      </c>
      <c r="G261" s="30" t="s">
        <v>53</v>
      </c>
      <c r="H261" s="30"/>
      <c r="I261" s="30"/>
      <c r="J261" s="30"/>
      <c r="K261" s="30"/>
      <c r="L261" s="30" t="s">
        <v>54</v>
      </c>
    </row>
    <row r="262" spans="2:12" s="23" customFormat="1">
      <c r="D262" s="33"/>
      <c r="E262" s="29"/>
      <c r="F262" s="29"/>
      <c r="G262" s="29"/>
      <c r="H262" s="29"/>
      <c r="I262" s="29"/>
      <c r="J262" s="29"/>
      <c r="K262" s="29"/>
      <c r="L262" s="29"/>
    </row>
    <row r="263" spans="2:12" s="23" customFormat="1" ht="28.5" customHeight="1">
      <c r="B263" s="24" t="s">
        <v>32</v>
      </c>
      <c r="D263" s="33"/>
      <c r="E263" s="29"/>
      <c r="F263" s="29"/>
      <c r="G263" s="29"/>
      <c r="H263" s="29"/>
      <c r="I263" s="29"/>
      <c r="J263" s="29"/>
      <c r="K263" s="29"/>
      <c r="L263" s="29"/>
    </row>
    <row r="264" spans="2:12" s="23" customFormat="1" ht="29.1" customHeight="1">
      <c r="B264" s="10" t="s">
        <v>401</v>
      </c>
      <c r="C264" s="25" t="s">
        <v>402</v>
      </c>
      <c r="D264" s="32" t="s">
        <v>403</v>
      </c>
      <c r="E264" s="31" t="s">
        <v>254</v>
      </c>
      <c r="F264" s="31" t="s">
        <v>254</v>
      </c>
      <c r="G264" s="31" t="s">
        <v>254</v>
      </c>
      <c r="H264" s="31" t="s">
        <v>254</v>
      </c>
      <c r="I264" s="31" t="s">
        <v>254</v>
      </c>
      <c r="J264" s="31" t="s">
        <v>254</v>
      </c>
      <c r="K264" s="31" t="s">
        <v>254</v>
      </c>
      <c r="L264" s="31" t="s">
        <v>254</v>
      </c>
    </row>
    <row r="265" spans="2:12" s="23" customFormat="1" ht="29.1" customHeight="1">
      <c r="B265" s="10" t="s">
        <v>404</v>
      </c>
      <c r="C265" s="25" t="s">
        <v>405</v>
      </c>
      <c r="D265" s="32" t="s">
        <v>406</v>
      </c>
      <c r="E265" s="31" t="s">
        <v>254</v>
      </c>
      <c r="F265" s="31" t="s">
        <v>254</v>
      </c>
      <c r="G265" s="31" t="s">
        <v>254</v>
      </c>
      <c r="H265" s="31" t="s">
        <v>254</v>
      </c>
      <c r="I265" s="31" t="s">
        <v>254</v>
      </c>
      <c r="J265" s="31" t="s">
        <v>254</v>
      </c>
      <c r="K265" s="31" t="s">
        <v>254</v>
      </c>
      <c r="L265" s="31" t="s">
        <v>254</v>
      </c>
    </row>
    <row r="266" spans="2:12" s="23" customFormat="1" ht="29.1" customHeight="1">
      <c r="B266" s="10" t="s">
        <v>407</v>
      </c>
      <c r="C266" s="25" t="s">
        <v>408</v>
      </c>
      <c r="D266" s="32" t="s">
        <v>409</v>
      </c>
      <c r="E266" s="28">
        <v>2859</v>
      </c>
      <c r="F266" s="28">
        <v>1999</v>
      </c>
      <c r="G266" s="28">
        <v>1999</v>
      </c>
      <c r="H266" s="28">
        <v>1999</v>
      </c>
      <c r="I266" s="28">
        <v>1999</v>
      </c>
      <c r="J266" s="28">
        <v>1999</v>
      </c>
      <c r="K266" s="28">
        <v>1999</v>
      </c>
      <c r="L266" s="28">
        <v>1719</v>
      </c>
    </row>
    <row r="267" spans="2:12" s="23" customFormat="1" ht="29.1" customHeight="1">
      <c r="B267" s="10" t="s">
        <v>410</v>
      </c>
      <c r="C267" s="25" t="s">
        <v>411</v>
      </c>
      <c r="D267" s="32" t="s">
        <v>412</v>
      </c>
      <c r="E267" s="28">
        <v>389</v>
      </c>
      <c r="F267" s="28">
        <v>275</v>
      </c>
      <c r="G267" s="28">
        <f t="shared" ref="G267:G268" si="40">SUM(F267*0.99)</f>
        <v>272.25</v>
      </c>
      <c r="H267" s="28">
        <f t="shared" ref="H267:H268" si="41">SUM(G267*0.99)</f>
        <v>269.52749999999997</v>
      </c>
      <c r="I267" s="28">
        <f t="shared" ref="I267:I268" si="42">SUM(H267*0.99)</f>
        <v>266.83222499999999</v>
      </c>
      <c r="J267" s="28">
        <f t="shared" ref="J267:J268" si="43">SUM(I267*0.99)</f>
        <v>264.16390274999998</v>
      </c>
      <c r="K267" s="28">
        <f t="shared" ref="K267:K268" si="44">SUM(J267*0.99)</f>
        <v>261.52226372249999</v>
      </c>
      <c r="L267" s="28">
        <v>236</v>
      </c>
    </row>
    <row r="268" spans="2:12" s="23" customFormat="1" ht="29.1" customHeight="1">
      <c r="B268" s="10" t="s">
        <v>413</v>
      </c>
      <c r="C268" s="25" t="s">
        <v>414</v>
      </c>
      <c r="D268" s="32" t="s">
        <v>414</v>
      </c>
      <c r="E268" s="28">
        <v>709</v>
      </c>
      <c r="F268" s="28">
        <v>500</v>
      </c>
      <c r="G268" s="28">
        <f t="shared" si="40"/>
        <v>495</v>
      </c>
      <c r="H268" s="28">
        <f t="shared" si="41"/>
        <v>490.05</v>
      </c>
      <c r="I268" s="28">
        <f t="shared" si="42"/>
        <v>485.14949999999999</v>
      </c>
      <c r="J268" s="28">
        <f t="shared" si="43"/>
        <v>480.29800499999999</v>
      </c>
      <c r="K268" s="28">
        <f t="shared" si="44"/>
        <v>475.49502494999996</v>
      </c>
      <c r="L268" s="28">
        <v>430</v>
      </c>
    </row>
    <row r="269" spans="2:12" s="23" customFormat="1">
      <c r="D269" s="33"/>
      <c r="E269" s="29"/>
      <c r="F269" s="29"/>
      <c r="G269" s="29"/>
      <c r="H269" s="29"/>
      <c r="I269" s="29"/>
      <c r="J269" s="29"/>
      <c r="K269" s="29"/>
      <c r="L269" s="29"/>
    </row>
    <row r="270" spans="2:12" s="23" customFormat="1" ht="28.5" customHeight="1">
      <c r="B270" s="24" t="s">
        <v>35</v>
      </c>
      <c r="D270" s="33"/>
      <c r="E270" s="29"/>
      <c r="F270" s="29"/>
      <c r="G270" s="29"/>
      <c r="H270" s="29"/>
      <c r="I270" s="29"/>
      <c r="J270" s="29"/>
      <c r="K270" s="29"/>
      <c r="L270" s="29"/>
    </row>
    <row r="271" spans="2:12" s="23" customFormat="1" ht="29.1" customHeight="1">
      <c r="B271" s="10" t="s">
        <v>415</v>
      </c>
      <c r="C271" s="25" t="s">
        <v>416</v>
      </c>
      <c r="D271" s="32" t="s">
        <v>417</v>
      </c>
      <c r="E271" s="28">
        <v>39</v>
      </c>
      <c r="F271" s="28">
        <v>30</v>
      </c>
      <c r="G271" s="28">
        <f t="shared" ref="G271:G273" si="45">SUM(F271*0.99)</f>
        <v>29.7</v>
      </c>
      <c r="H271" s="28">
        <f t="shared" ref="H271:H273" si="46">SUM(F271*0.985)</f>
        <v>29.55</v>
      </c>
      <c r="I271" s="28">
        <f t="shared" ref="I271:I273" si="47">SUM(G271*0.98)</f>
        <v>29.105999999999998</v>
      </c>
      <c r="J271" s="28">
        <f t="shared" ref="J271:J273" si="48">SUM(H271*0.975)</f>
        <v>28.811250000000001</v>
      </c>
      <c r="K271" s="28" t="s">
        <v>254</v>
      </c>
      <c r="L271" s="28">
        <v>25</v>
      </c>
    </row>
    <row r="272" spans="2:12" s="23" customFormat="1" ht="29.1" customHeight="1">
      <c r="B272" s="10" t="s">
        <v>418</v>
      </c>
      <c r="C272" s="25" t="s">
        <v>419</v>
      </c>
      <c r="D272" s="32" t="s">
        <v>420</v>
      </c>
      <c r="E272" s="28">
        <v>39</v>
      </c>
      <c r="F272" s="28">
        <v>30</v>
      </c>
      <c r="G272" s="28">
        <f t="shared" si="45"/>
        <v>29.7</v>
      </c>
      <c r="H272" s="28">
        <f t="shared" si="46"/>
        <v>29.55</v>
      </c>
      <c r="I272" s="28">
        <f t="shared" si="47"/>
        <v>29.105999999999998</v>
      </c>
      <c r="J272" s="28">
        <f t="shared" si="48"/>
        <v>28.811250000000001</v>
      </c>
      <c r="K272" s="28" t="s">
        <v>254</v>
      </c>
      <c r="L272" s="28">
        <v>25</v>
      </c>
    </row>
    <row r="273" spans="2:12" s="23" customFormat="1" ht="29.1" customHeight="1">
      <c r="B273" s="10" t="s">
        <v>421</v>
      </c>
      <c r="C273" s="25" t="s">
        <v>422</v>
      </c>
      <c r="D273" s="32" t="s">
        <v>423</v>
      </c>
      <c r="E273" s="28">
        <v>69</v>
      </c>
      <c r="F273" s="28">
        <v>50</v>
      </c>
      <c r="G273" s="28">
        <f t="shared" si="45"/>
        <v>49.5</v>
      </c>
      <c r="H273" s="28">
        <f t="shared" si="46"/>
        <v>49.25</v>
      </c>
      <c r="I273" s="28">
        <f t="shared" si="47"/>
        <v>48.51</v>
      </c>
      <c r="J273" s="28">
        <f t="shared" si="48"/>
        <v>48.018749999999997</v>
      </c>
      <c r="K273" s="28" t="s">
        <v>254</v>
      </c>
      <c r="L273" s="28">
        <v>43</v>
      </c>
    </row>
    <row r="274" spans="2:12" s="23" customFormat="1">
      <c r="D274" s="33"/>
      <c r="E274" s="29"/>
      <c r="F274" s="29"/>
      <c r="G274" s="29"/>
      <c r="H274" s="29"/>
      <c r="I274" s="29"/>
      <c r="J274" s="29"/>
      <c r="K274" s="29"/>
      <c r="L274" s="29"/>
    </row>
    <row r="275" spans="2:12" s="23" customFormat="1" ht="23.25">
      <c r="B275" s="27" t="s">
        <v>38</v>
      </c>
      <c r="D275" s="33"/>
      <c r="E275" s="29"/>
      <c r="F275" s="29"/>
      <c r="G275" s="29"/>
      <c r="H275" s="29"/>
      <c r="I275" s="29"/>
      <c r="J275" s="29"/>
      <c r="K275" s="29"/>
      <c r="L275" s="29"/>
    </row>
    <row r="276" spans="2:12" s="23" customFormat="1">
      <c r="D276" s="33"/>
      <c r="E276" s="29"/>
      <c r="F276" s="29"/>
      <c r="G276" s="29"/>
      <c r="H276" s="29"/>
      <c r="I276" s="29"/>
      <c r="J276" s="29"/>
      <c r="K276" s="29"/>
      <c r="L276" s="29"/>
    </row>
    <row r="277" spans="2:12" s="23" customFormat="1" ht="29.1" customHeight="1">
      <c r="B277" s="21" t="s">
        <v>49</v>
      </c>
      <c r="C277" s="21" t="s">
        <v>50</v>
      </c>
      <c r="D277" s="34" t="s">
        <v>51</v>
      </c>
      <c r="E277" s="30" t="s">
        <v>52</v>
      </c>
      <c r="F277" s="30" t="s">
        <v>53</v>
      </c>
      <c r="G277" s="30" t="s">
        <v>53</v>
      </c>
      <c r="H277" s="30"/>
      <c r="I277" s="30"/>
      <c r="J277" s="30"/>
      <c r="K277" s="30"/>
      <c r="L277" s="30" t="s">
        <v>54</v>
      </c>
    </row>
    <row r="278" spans="2:12" s="23" customFormat="1">
      <c r="D278" s="33"/>
      <c r="E278" s="29"/>
      <c r="F278" s="29"/>
      <c r="G278" s="29"/>
      <c r="H278" s="29"/>
      <c r="I278" s="29"/>
      <c r="J278" s="29"/>
      <c r="K278" s="29"/>
      <c r="L278" s="29"/>
    </row>
    <row r="279" spans="2:12" s="23" customFormat="1" ht="28.5" customHeight="1">
      <c r="B279" s="24" t="s">
        <v>38</v>
      </c>
      <c r="D279" s="33"/>
      <c r="E279" s="29"/>
      <c r="F279" s="29"/>
      <c r="G279" s="29"/>
      <c r="H279" s="29"/>
      <c r="I279" s="29"/>
      <c r="J279" s="29"/>
      <c r="K279" s="29"/>
      <c r="L279" s="29"/>
    </row>
    <row r="280" spans="2:12" s="23" customFormat="1" ht="29.1" customHeight="1">
      <c r="B280" s="10" t="s">
        <v>424</v>
      </c>
      <c r="C280" s="25" t="s">
        <v>38</v>
      </c>
      <c r="D280" s="32" t="s">
        <v>425</v>
      </c>
      <c r="E280" s="28">
        <v>500</v>
      </c>
      <c r="F280" s="28">
        <v>500</v>
      </c>
      <c r="G280" s="28">
        <v>500</v>
      </c>
      <c r="H280" s="28">
        <v>500</v>
      </c>
      <c r="I280" s="28">
        <v>500</v>
      </c>
      <c r="J280" s="28">
        <v>500</v>
      </c>
      <c r="K280" s="28" t="s">
        <v>254</v>
      </c>
      <c r="L280" s="28">
        <v>500</v>
      </c>
    </row>
    <row r="281" spans="2:12" s="23" customFormat="1" ht="29.1" customHeight="1">
      <c r="B281" s="10" t="s">
        <v>426</v>
      </c>
      <c r="C281" s="25" t="s">
        <v>427</v>
      </c>
      <c r="D281" s="32" t="s">
        <v>428</v>
      </c>
      <c r="E281" s="28">
        <v>3000</v>
      </c>
      <c r="F281" s="28">
        <v>3000</v>
      </c>
      <c r="G281" s="28">
        <v>3000</v>
      </c>
      <c r="H281" s="28">
        <v>3000</v>
      </c>
      <c r="I281" s="28">
        <v>3000</v>
      </c>
      <c r="J281" s="28">
        <v>3000</v>
      </c>
      <c r="K281" s="28" t="s">
        <v>254</v>
      </c>
      <c r="L281" s="28">
        <v>3000</v>
      </c>
    </row>
    <row r="282" spans="2:12" s="23" customFormat="1" ht="29.1" customHeight="1">
      <c r="B282" s="10" t="s">
        <v>429</v>
      </c>
      <c r="C282" s="25" t="s">
        <v>430</v>
      </c>
      <c r="D282" s="32" t="s">
        <v>431</v>
      </c>
      <c r="E282" s="28">
        <v>150</v>
      </c>
      <c r="F282" s="28">
        <v>150</v>
      </c>
      <c r="G282" s="28">
        <v>150</v>
      </c>
      <c r="H282" s="28">
        <v>150</v>
      </c>
      <c r="I282" s="28">
        <v>150</v>
      </c>
      <c r="J282" s="28">
        <v>150</v>
      </c>
      <c r="K282" s="28" t="s">
        <v>254</v>
      </c>
      <c r="L282" s="28">
        <v>150</v>
      </c>
    </row>
    <row r="283" spans="2:12" s="23" customFormat="1" ht="29.1" customHeight="1">
      <c r="B283" s="10" t="s">
        <v>432</v>
      </c>
      <c r="C283" s="25" t="s">
        <v>433</v>
      </c>
      <c r="D283" s="32" t="s">
        <v>434</v>
      </c>
      <c r="E283" s="28">
        <v>1500</v>
      </c>
      <c r="F283" s="28">
        <v>1500</v>
      </c>
      <c r="G283" s="28">
        <v>1500</v>
      </c>
      <c r="H283" s="28">
        <v>1500</v>
      </c>
      <c r="I283" s="28">
        <v>1500</v>
      </c>
      <c r="J283" s="28">
        <v>1500</v>
      </c>
      <c r="K283" s="28" t="s">
        <v>254</v>
      </c>
      <c r="L283" s="28">
        <v>1500</v>
      </c>
    </row>
    <row r="284" spans="2:12" s="23" customFormat="1">
      <c r="D284" s="33"/>
      <c r="E284" s="29"/>
      <c r="F284" s="29"/>
      <c r="G284" s="29"/>
      <c r="H284" s="29"/>
      <c r="I284" s="29"/>
      <c r="J284" s="29"/>
      <c r="K284" s="29"/>
      <c r="L284" s="29"/>
    </row>
    <row r="285" spans="2:12" s="23" customFormat="1" ht="28.5" customHeight="1">
      <c r="B285" s="24" t="s">
        <v>122</v>
      </c>
      <c r="D285" s="33"/>
      <c r="E285" s="29"/>
      <c r="F285" s="29"/>
      <c r="G285" s="29"/>
      <c r="H285" s="29"/>
      <c r="I285" s="29"/>
      <c r="J285" s="29"/>
      <c r="K285" s="29"/>
      <c r="L285" s="29"/>
    </row>
    <row r="286" spans="2:12" s="23" customFormat="1">
      <c r="B286" s="26" t="s">
        <v>435</v>
      </c>
      <c r="D286" s="33"/>
      <c r="E286" s="29"/>
      <c r="F286" s="29"/>
      <c r="G286" s="29"/>
      <c r="H286" s="29"/>
      <c r="I286" s="29"/>
      <c r="J286" s="29"/>
      <c r="K286" s="29"/>
      <c r="L286" s="29"/>
    </row>
    <row r="287" spans="2:12" s="23" customFormat="1">
      <c r="D287" s="33"/>
      <c r="E287" s="29"/>
      <c r="F287" s="29"/>
      <c r="G287" s="29"/>
      <c r="H287" s="29"/>
      <c r="I287" s="29"/>
      <c r="J287" s="29"/>
      <c r="K287" s="29"/>
      <c r="L287" s="29"/>
    </row>
    <row r="288" spans="2:12" s="23" customFormat="1" ht="23.25">
      <c r="B288" s="27" t="s">
        <v>42</v>
      </c>
      <c r="D288" s="33"/>
      <c r="E288" s="29"/>
      <c r="F288" s="29"/>
      <c r="G288" s="29"/>
      <c r="H288" s="29"/>
      <c r="I288" s="29"/>
      <c r="J288" s="29"/>
      <c r="K288" s="29"/>
      <c r="L288" s="29"/>
    </row>
    <row r="289" spans="2:12" s="23" customFormat="1">
      <c r="D289" s="33"/>
      <c r="E289" s="29"/>
      <c r="F289" s="29"/>
      <c r="G289" s="29"/>
      <c r="H289" s="29"/>
      <c r="I289" s="29"/>
      <c r="J289" s="29"/>
      <c r="K289" s="29"/>
      <c r="L289" s="29"/>
    </row>
    <row r="290" spans="2:12" s="23" customFormat="1" ht="29.1" customHeight="1">
      <c r="B290" s="21" t="s">
        <v>49</v>
      </c>
      <c r="C290" s="21" t="s">
        <v>50</v>
      </c>
      <c r="D290" s="34" t="s">
        <v>51</v>
      </c>
      <c r="E290" s="30" t="s">
        <v>52</v>
      </c>
      <c r="F290" s="30" t="s">
        <v>53</v>
      </c>
      <c r="G290" s="30" t="s">
        <v>53</v>
      </c>
      <c r="H290" s="30"/>
      <c r="I290" s="30"/>
      <c r="J290" s="30"/>
      <c r="K290" s="30"/>
      <c r="L290" s="30" t="s">
        <v>54</v>
      </c>
    </row>
    <row r="291" spans="2:12" s="23" customFormat="1">
      <c r="D291" s="33"/>
      <c r="E291" s="29"/>
      <c r="F291" s="29"/>
      <c r="G291" s="29"/>
      <c r="H291" s="29"/>
      <c r="I291" s="29"/>
      <c r="J291" s="29"/>
      <c r="K291" s="29"/>
      <c r="L291" s="29"/>
    </row>
    <row r="292" spans="2:12" s="23" customFormat="1" ht="28.5" customHeight="1">
      <c r="B292" s="24" t="s">
        <v>44</v>
      </c>
      <c r="D292" s="33"/>
      <c r="E292" s="29"/>
      <c r="F292" s="29"/>
      <c r="G292" s="29"/>
      <c r="H292" s="29"/>
      <c r="I292" s="29"/>
      <c r="J292" s="29"/>
      <c r="K292" s="29"/>
      <c r="L292" s="29"/>
    </row>
    <row r="293" spans="2:12" s="23" customFormat="1" ht="29.1" customHeight="1">
      <c r="B293" s="10" t="s">
        <v>436</v>
      </c>
      <c r="C293" s="25" t="s">
        <v>437</v>
      </c>
      <c r="D293" s="32" t="s">
        <v>438</v>
      </c>
      <c r="E293" s="28">
        <v>99</v>
      </c>
      <c r="F293" s="28">
        <v>70</v>
      </c>
      <c r="G293" s="28">
        <f t="shared" ref="G293:G296" si="49">SUM(F293*0.99)</f>
        <v>69.3</v>
      </c>
      <c r="H293" s="28">
        <f t="shared" ref="H293:H296" si="50">SUM(F293*0.985)</f>
        <v>68.95</v>
      </c>
      <c r="I293" s="28">
        <f t="shared" ref="I293:I296" si="51">SUM(G293*0.98)</f>
        <v>67.914000000000001</v>
      </c>
      <c r="J293" s="28">
        <f t="shared" ref="J293:J296" si="52">SUM(H293*0.975)</f>
        <v>67.226250000000007</v>
      </c>
      <c r="K293" s="28" t="s">
        <v>254</v>
      </c>
      <c r="L293" s="28">
        <v>60</v>
      </c>
    </row>
    <row r="294" spans="2:12" s="23" customFormat="1" ht="29.1" customHeight="1">
      <c r="B294" s="10" t="s">
        <v>439</v>
      </c>
      <c r="C294" s="25" t="s">
        <v>440</v>
      </c>
      <c r="D294" s="32" t="s">
        <v>441</v>
      </c>
      <c r="E294" s="28">
        <v>259</v>
      </c>
      <c r="F294" s="28">
        <v>180</v>
      </c>
      <c r="G294" s="28">
        <f t="shared" si="49"/>
        <v>178.2</v>
      </c>
      <c r="H294" s="28">
        <f t="shared" si="50"/>
        <v>177.3</v>
      </c>
      <c r="I294" s="28">
        <f t="shared" si="51"/>
        <v>174.636</v>
      </c>
      <c r="J294" s="28">
        <f t="shared" si="52"/>
        <v>172.86750000000001</v>
      </c>
      <c r="K294" s="28" t="s">
        <v>254</v>
      </c>
      <c r="L294" s="28">
        <v>154</v>
      </c>
    </row>
    <row r="295" spans="2:12" s="23" customFormat="1" ht="29.1" customHeight="1">
      <c r="B295" s="10" t="s">
        <v>442</v>
      </c>
      <c r="C295" s="25" t="s">
        <v>443</v>
      </c>
      <c r="D295" s="32" t="s">
        <v>444</v>
      </c>
      <c r="E295" s="28">
        <v>329</v>
      </c>
      <c r="F295" s="28">
        <v>230</v>
      </c>
      <c r="G295" s="28">
        <f t="shared" si="49"/>
        <v>227.7</v>
      </c>
      <c r="H295" s="28">
        <f t="shared" si="50"/>
        <v>226.54999999999998</v>
      </c>
      <c r="I295" s="28">
        <f t="shared" si="51"/>
        <v>223.14599999999999</v>
      </c>
      <c r="J295" s="28">
        <f t="shared" si="52"/>
        <v>220.88624999999999</v>
      </c>
      <c r="K295" s="28" t="s">
        <v>254</v>
      </c>
      <c r="L295" s="28">
        <v>197</v>
      </c>
    </row>
    <row r="296" spans="2:12" s="23" customFormat="1" ht="29.1" customHeight="1">
      <c r="B296" s="10" t="s">
        <v>445</v>
      </c>
      <c r="C296" s="25" t="s">
        <v>446</v>
      </c>
      <c r="D296" s="32" t="s">
        <v>447</v>
      </c>
      <c r="E296" s="28">
        <v>215</v>
      </c>
      <c r="F296" s="28">
        <v>150</v>
      </c>
      <c r="G296" s="28">
        <f t="shared" si="49"/>
        <v>148.5</v>
      </c>
      <c r="H296" s="28">
        <f t="shared" si="50"/>
        <v>147.75</v>
      </c>
      <c r="I296" s="28">
        <f t="shared" si="51"/>
        <v>145.53</v>
      </c>
      <c r="J296" s="28">
        <f t="shared" si="52"/>
        <v>144.05625000000001</v>
      </c>
      <c r="K296" s="28" t="s">
        <v>254</v>
      </c>
      <c r="L296" s="28">
        <v>129</v>
      </c>
    </row>
    <row r="297" spans="2:12" s="23" customFormat="1">
      <c r="D297" s="33"/>
      <c r="E297" s="29"/>
      <c r="F297" s="29"/>
      <c r="G297" s="29"/>
      <c r="H297" s="29"/>
      <c r="I297" s="29"/>
      <c r="J297" s="29"/>
      <c r="K297" s="29"/>
      <c r="L297" s="29"/>
    </row>
    <row r="298" spans="2:12" s="23" customFormat="1" ht="28.5" customHeight="1">
      <c r="B298" s="24" t="s">
        <v>46</v>
      </c>
      <c r="D298" s="33"/>
      <c r="E298" s="29"/>
      <c r="F298" s="29"/>
      <c r="G298" s="29"/>
      <c r="H298" s="29"/>
      <c r="I298" s="29"/>
      <c r="J298" s="29"/>
      <c r="K298" s="29"/>
      <c r="L298" s="29"/>
    </row>
    <row r="299" spans="2:12" s="23" customFormat="1" ht="29.1" customHeight="1">
      <c r="B299" s="10" t="s">
        <v>448</v>
      </c>
      <c r="C299" s="25" t="s">
        <v>449</v>
      </c>
      <c r="D299" s="32" t="s">
        <v>450</v>
      </c>
      <c r="E299" s="28">
        <v>299</v>
      </c>
      <c r="F299" s="28">
        <v>210</v>
      </c>
      <c r="G299" s="28">
        <f t="shared" ref="G299:G308" si="53">SUM(F299*0.99)</f>
        <v>207.9</v>
      </c>
      <c r="H299" s="28">
        <f t="shared" ref="H299:H308" si="54">SUM(F299*0.985)</f>
        <v>206.85</v>
      </c>
      <c r="I299" s="28">
        <f t="shared" ref="I299:I308" si="55">SUM(G299*0.98)</f>
        <v>203.74199999999999</v>
      </c>
      <c r="J299" s="28">
        <f t="shared" ref="J299:J308" si="56">SUM(H299*0.975)</f>
        <v>201.67874999999998</v>
      </c>
      <c r="K299" s="28" t="s">
        <v>254</v>
      </c>
      <c r="L299" s="28">
        <v>180</v>
      </c>
    </row>
    <row r="300" spans="2:12" s="23" customFormat="1" ht="29.1" customHeight="1">
      <c r="B300" s="10" t="s">
        <v>451</v>
      </c>
      <c r="C300" s="25" t="s">
        <v>452</v>
      </c>
      <c r="D300" s="32" t="s">
        <v>453</v>
      </c>
      <c r="E300" s="28">
        <v>169</v>
      </c>
      <c r="F300" s="28">
        <v>120</v>
      </c>
      <c r="G300" s="28">
        <f t="shared" si="53"/>
        <v>118.8</v>
      </c>
      <c r="H300" s="28">
        <f t="shared" si="54"/>
        <v>118.2</v>
      </c>
      <c r="I300" s="28">
        <f t="shared" si="55"/>
        <v>116.42399999999999</v>
      </c>
      <c r="J300" s="28">
        <f t="shared" si="56"/>
        <v>115.245</v>
      </c>
      <c r="K300" s="28" t="s">
        <v>254</v>
      </c>
      <c r="L300" s="28">
        <v>103</v>
      </c>
    </row>
    <row r="301" spans="2:12" s="23" customFormat="1" ht="29.1" customHeight="1">
      <c r="B301" s="10" t="s">
        <v>454</v>
      </c>
      <c r="C301" s="25" t="s">
        <v>455</v>
      </c>
      <c r="D301" s="32" t="s">
        <v>456</v>
      </c>
      <c r="E301" s="28">
        <v>169</v>
      </c>
      <c r="F301" s="28">
        <v>120</v>
      </c>
      <c r="G301" s="28">
        <f t="shared" si="53"/>
        <v>118.8</v>
      </c>
      <c r="H301" s="28">
        <f t="shared" si="54"/>
        <v>118.2</v>
      </c>
      <c r="I301" s="28">
        <f t="shared" si="55"/>
        <v>116.42399999999999</v>
      </c>
      <c r="J301" s="28">
        <f t="shared" si="56"/>
        <v>115.245</v>
      </c>
      <c r="K301" s="28" t="s">
        <v>254</v>
      </c>
      <c r="L301" s="28">
        <v>103</v>
      </c>
    </row>
    <row r="302" spans="2:12" s="23" customFormat="1" ht="29.1" customHeight="1">
      <c r="B302" s="10" t="s">
        <v>457</v>
      </c>
      <c r="C302" s="25" t="s">
        <v>458</v>
      </c>
      <c r="D302" s="32" t="s">
        <v>459</v>
      </c>
      <c r="E302" s="28">
        <v>399</v>
      </c>
      <c r="F302" s="28">
        <v>280</v>
      </c>
      <c r="G302" s="28">
        <f t="shared" si="53"/>
        <v>277.2</v>
      </c>
      <c r="H302" s="28">
        <f t="shared" si="54"/>
        <v>275.8</v>
      </c>
      <c r="I302" s="28">
        <f t="shared" si="55"/>
        <v>271.65600000000001</v>
      </c>
      <c r="J302" s="28">
        <f t="shared" si="56"/>
        <v>268.90500000000003</v>
      </c>
      <c r="K302" s="28" t="s">
        <v>254</v>
      </c>
      <c r="L302" s="28">
        <v>240</v>
      </c>
    </row>
    <row r="303" spans="2:12" s="23" customFormat="1" ht="29.1" customHeight="1">
      <c r="B303" s="10" t="s">
        <v>460</v>
      </c>
      <c r="C303" s="25" t="s">
        <v>461</v>
      </c>
      <c r="D303" s="32" t="s">
        <v>462</v>
      </c>
      <c r="E303" s="28">
        <v>409</v>
      </c>
      <c r="F303" s="28">
        <v>290</v>
      </c>
      <c r="G303" s="28">
        <f t="shared" si="53"/>
        <v>287.10000000000002</v>
      </c>
      <c r="H303" s="28">
        <f t="shared" si="54"/>
        <v>285.64999999999998</v>
      </c>
      <c r="I303" s="28">
        <f t="shared" si="55"/>
        <v>281.358</v>
      </c>
      <c r="J303" s="28">
        <f t="shared" si="56"/>
        <v>278.50874999999996</v>
      </c>
      <c r="K303" s="28" t="s">
        <v>254</v>
      </c>
      <c r="L303" s="28">
        <v>249</v>
      </c>
    </row>
    <row r="304" spans="2:12" s="23" customFormat="1" ht="29.1" customHeight="1">
      <c r="B304" s="10" t="s">
        <v>463</v>
      </c>
      <c r="C304" s="25" t="s">
        <v>464</v>
      </c>
      <c r="D304" s="32" t="s">
        <v>465</v>
      </c>
      <c r="E304" s="28">
        <v>289</v>
      </c>
      <c r="F304" s="28">
        <v>200</v>
      </c>
      <c r="G304" s="28">
        <f t="shared" si="53"/>
        <v>198</v>
      </c>
      <c r="H304" s="28">
        <f t="shared" si="54"/>
        <v>197</v>
      </c>
      <c r="I304" s="28">
        <f t="shared" si="55"/>
        <v>194.04</v>
      </c>
      <c r="J304" s="28">
        <f t="shared" si="56"/>
        <v>192.07499999999999</v>
      </c>
      <c r="K304" s="28" t="s">
        <v>254</v>
      </c>
      <c r="L304" s="28">
        <v>172</v>
      </c>
    </row>
    <row r="305" spans="2:12" s="23" customFormat="1" ht="29.1" customHeight="1">
      <c r="B305" s="10" t="s">
        <v>466</v>
      </c>
      <c r="C305" s="25" t="s">
        <v>467</v>
      </c>
      <c r="D305" s="32" t="s">
        <v>468</v>
      </c>
      <c r="E305" s="28">
        <v>509</v>
      </c>
      <c r="F305" s="28">
        <v>360</v>
      </c>
      <c r="G305" s="28">
        <f t="shared" si="53"/>
        <v>356.4</v>
      </c>
      <c r="H305" s="28">
        <f t="shared" si="54"/>
        <v>354.6</v>
      </c>
      <c r="I305" s="28">
        <f t="shared" si="55"/>
        <v>349.27199999999999</v>
      </c>
      <c r="J305" s="28">
        <f t="shared" si="56"/>
        <v>345.73500000000001</v>
      </c>
      <c r="K305" s="28" t="s">
        <v>254</v>
      </c>
      <c r="L305" s="28">
        <v>309</v>
      </c>
    </row>
    <row r="306" spans="2:12" s="23" customFormat="1" ht="29.1" customHeight="1">
      <c r="B306" s="10" t="s">
        <v>469</v>
      </c>
      <c r="C306" s="25" t="s">
        <v>470</v>
      </c>
      <c r="D306" s="32" t="s">
        <v>471</v>
      </c>
      <c r="E306" s="28">
        <v>509</v>
      </c>
      <c r="F306" s="28">
        <v>360</v>
      </c>
      <c r="G306" s="28">
        <f t="shared" si="53"/>
        <v>356.4</v>
      </c>
      <c r="H306" s="28">
        <f t="shared" si="54"/>
        <v>354.6</v>
      </c>
      <c r="I306" s="28">
        <f t="shared" si="55"/>
        <v>349.27199999999999</v>
      </c>
      <c r="J306" s="28">
        <f t="shared" si="56"/>
        <v>345.73500000000001</v>
      </c>
      <c r="K306" s="28" t="s">
        <v>254</v>
      </c>
      <c r="L306" s="28">
        <v>309</v>
      </c>
    </row>
    <row r="307" spans="2:12" s="23" customFormat="1" ht="29.1" customHeight="1">
      <c r="B307" s="10" t="s">
        <v>472</v>
      </c>
      <c r="C307" s="25" t="s">
        <v>473</v>
      </c>
      <c r="D307" s="32" t="s">
        <v>474</v>
      </c>
      <c r="E307" s="28">
        <v>109</v>
      </c>
      <c r="F307" s="28">
        <v>80</v>
      </c>
      <c r="G307" s="28">
        <f t="shared" si="53"/>
        <v>79.2</v>
      </c>
      <c r="H307" s="28">
        <f t="shared" si="54"/>
        <v>78.8</v>
      </c>
      <c r="I307" s="28">
        <f t="shared" si="55"/>
        <v>77.616</v>
      </c>
      <c r="J307" s="28">
        <f t="shared" si="56"/>
        <v>76.83</v>
      </c>
      <c r="K307" s="28" t="s">
        <v>254</v>
      </c>
      <c r="L307" s="28">
        <v>68</v>
      </c>
    </row>
    <row r="308" spans="2:12" s="23" customFormat="1" ht="29.1" customHeight="1">
      <c r="B308" s="10" t="s">
        <v>475</v>
      </c>
      <c r="C308" s="25" t="s">
        <v>476</v>
      </c>
      <c r="D308" s="32" t="s">
        <v>477</v>
      </c>
      <c r="E308" s="28">
        <v>289</v>
      </c>
      <c r="F308" s="28">
        <v>200</v>
      </c>
      <c r="G308" s="28">
        <f t="shared" si="53"/>
        <v>198</v>
      </c>
      <c r="H308" s="28">
        <f t="shared" si="54"/>
        <v>197</v>
      </c>
      <c r="I308" s="28">
        <f t="shared" si="55"/>
        <v>194.04</v>
      </c>
      <c r="J308" s="28">
        <f t="shared" si="56"/>
        <v>192.07499999999999</v>
      </c>
      <c r="K308" s="28" t="s">
        <v>254</v>
      </c>
      <c r="L308" s="28">
        <v>172</v>
      </c>
    </row>
    <row r="309" spans="2:12" s="23" customFormat="1">
      <c r="D309" s="33"/>
      <c r="E309" s="29"/>
      <c r="F309" s="29"/>
      <c r="G309" s="29"/>
      <c r="H309" s="29"/>
      <c r="I309" s="29"/>
      <c r="J309" s="29"/>
      <c r="K309" s="29"/>
      <c r="L309" s="29"/>
    </row>
    <row r="310" spans="2:12" s="23" customFormat="1" ht="28.5" customHeight="1">
      <c r="B310" s="24" t="s">
        <v>122</v>
      </c>
      <c r="D310" s="33"/>
      <c r="E310" s="29"/>
      <c r="F310" s="29"/>
      <c r="G310" s="29"/>
      <c r="H310" s="29"/>
      <c r="I310" s="29"/>
      <c r="J310" s="29"/>
      <c r="K310" s="29"/>
      <c r="L310" s="29"/>
    </row>
    <row r="311" spans="2:12" s="23" customFormat="1">
      <c r="B311" s="26" t="s">
        <v>478</v>
      </c>
      <c r="D311" s="33"/>
      <c r="E311" s="29"/>
      <c r="F311" s="29"/>
      <c r="G311" s="29"/>
      <c r="H311" s="29"/>
      <c r="I311" s="29"/>
      <c r="J311" s="29"/>
      <c r="K311" s="29"/>
      <c r="L311" s="29"/>
    </row>
    <row r="312" spans="2:12" s="23" customFormat="1">
      <c r="D312" s="33"/>
      <c r="E312" s="29"/>
      <c r="F312" s="29"/>
      <c r="G312" s="29"/>
      <c r="H312" s="29"/>
      <c r="I312" s="29"/>
      <c r="J312" s="29"/>
      <c r="K312" s="29"/>
      <c r="L312" s="29"/>
    </row>
    <row r="313" spans="2:12" s="23" customFormat="1" ht="28.5" customHeight="1">
      <c r="B313" s="24" t="s">
        <v>47</v>
      </c>
      <c r="D313" s="33"/>
      <c r="E313" s="29"/>
      <c r="F313" s="29"/>
      <c r="G313" s="29"/>
      <c r="H313" s="29"/>
      <c r="I313" s="29"/>
      <c r="J313" s="29"/>
      <c r="K313" s="29"/>
      <c r="L313" s="29"/>
    </row>
    <row r="314" spans="2:12" s="23" customFormat="1" ht="29.1" customHeight="1">
      <c r="B314" s="10" t="s">
        <v>479</v>
      </c>
      <c r="C314" s="25" t="s">
        <v>480</v>
      </c>
      <c r="D314" s="32" t="s">
        <v>481</v>
      </c>
      <c r="E314" s="28">
        <v>539</v>
      </c>
      <c r="F314" s="28">
        <v>379</v>
      </c>
      <c r="G314" s="28">
        <f t="shared" ref="G314:G327" si="57">SUM(F314*0.99)</f>
        <v>375.21</v>
      </c>
      <c r="H314" s="28">
        <f t="shared" ref="H314:H327" si="58">SUM(F314*0.985)</f>
        <v>373.315</v>
      </c>
      <c r="I314" s="28">
        <f t="shared" ref="I314:I327" si="59">SUM(G314*0.98)</f>
        <v>367.70579999999995</v>
      </c>
      <c r="J314" s="28">
        <f t="shared" ref="J314:J327" si="60">SUM(H314*0.975)</f>
        <v>363.982125</v>
      </c>
      <c r="K314" s="28" t="s">
        <v>254</v>
      </c>
      <c r="L314" s="28">
        <v>325</v>
      </c>
    </row>
    <row r="315" spans="2:12" s="23" customFormat="1" ht="29.1" customHeight="1">
      <c r="B315" s="10" t="s">
        <v>482</v>
      </c>
      <c r="C315" s="25" t="s">
        <v>483</v>
      </c>
      <c r="D315" s="32" t="s">
        <v>484</v>
      </c>
      <c r="E315" s="28">
        <v>359</v>
      </c>
      <c r="F315" s="28">
        <v>249</v>
      </c>
      <c r="G315" s="28">
        <f t="shared" si="57"/>
        <v>246.51</v>
      </c>
      <c r="H315" s="28">
        <f t="shared" si="58"/>
        <v>245.26499999999999</v>
      </c>
      <c r="I315" s="28">
        <f t="shared" si="59"/>
        <v>241.57979999999998</v>
      </c>
      <c r="J315" s="28">
        <f t="shared" si="60"/>
        <v>239.13337499999997</v>
      </c>
      <c r="K315" s="28" t="s">
        <v>254</v>
      </c>
      <c r="L315" s="28">
        <v>214</v>
      </c>
    </row>
    <row r="316" spans="2:12" s="23" customFormat="1" ht="29.1" customHeight="1">
      <c r="B316" s="10" t="s">
        <v>485</v>
      </c>
      <c r="C316" s="25" t="s">
        <v>486</v>
      </c>
      <c r="D316" s="32" t="s">
        <v>487</v>
      </c>
      <c r="E316" s="28">
        <v>2279</v>
      </c>
      <c r="F316" s="28">
        <v>1599</v>
      </c>
      <c r="G316" s="28">
        <f t="shared" si="57"/>
        <v>1583.01</v>
      </c>
      <c r="H316" s="28">
        <f t="shared" si="58"/>
        <v>1575.0149999999999</v>
      </c>
      <c r="I316" s="28">
        <f t="shared" si="59"/>
        <v>1551.3498</v>
      </c>
      <c r="J316" s="28">
        <f t="shared" si="60"/>
        <v>1535.6396249999998</v>
      </c>
      <c r="K316" s="28" t="s">
        <v>254</v>
      </c>
      <c r="L316" s="28">
        <v>1375</v>
      </c>
    </row>
    <row r="317" spans="2:12" s="23" customFormat="1" ht="29.1" customHeight="1">
      <c r="B317" s="10" t="s">
        <v>488</v>
      </c>
      <c r="C317" s="25" t="s">
        <v>489</v>
      </c>
      <c r="D317" s="32" t="s">
        <v>490</v>
      </c>
      <c r="E317" s="28">
        <v>759</v>
      </c>
      <c r="F317" s="28">
        <v>530</v>
      </c>
      <c r="G317" s="28">
        <f t="shared" si="57"/>
        <v>524.70000000000005</v>
      </c>
      <c r="H317" s="28">
        <f t="shared" si="58"/>
        <v>522.04999999999995</v>
      </c>
      <c r="I317" s="28">
        <f t="shared" si="59"/>
        <v>514.20600000000002</v>
      </c>
      <c r="J317" s="28">
        <f t="shared" si="60"/>
        <v>508.99874999999992</v>
      </c>
      <c r="K317" s="28" t="s">
        <v>254</v>
      </c>
      <c r="L317" s="28">
        <v>455</v>
      </c>
    </row>
    <row r="318" spans="2:12" s="23" customFormat="1" ht="29.1" customHeight="1">
      <c r="B318" s="10" t="s">
        <v>491</v>
      </c>
      <c r="C318" s="25" t="s">
        <v>492</v>
      </c>
      <c r="D318" s="32" t="s">
        <v>493</v>
      </c>
      <c r="E318" s="28">
        <v>429</v>
      </c>
      <c r="F318" s="28">
        <v>300</v>
      </c>
      <c r="G318" s="28">
        <f t="shared" si="57"/>
        <v>297</v>
      </c>
      <c r="H318" s="28">
        <f t="shared" si="58"/>
        <v>295.5</v>
      </c>
      <c r="I318" s="28">
        <f t="shared" si="59"/>
        <v>291.06</v>
      </c>
      <c r="J318" s="28">
        <f t="shared" si="60"/>
        <v>288.11250000000001</v>
      </c>
      <c r="K318" s="28" t="s">
        <v>254</v>
      </c>
      <c r="L318" s="28">
        <v>258</v>
      </c>
    </row>
    <row r="319" spans="2:12" s="23" customFormat="1" ht="29.1" customHeight="1">
      <c r="B319" s="10" t="s">
        <v>494</v>
      </c>
      <c r="C319" s="25" t="s">
        <v>495</v>
      </c>
      <c r="D319" s="32" t="s">
        <v>496</v>
      </c>
      <c r="E319" s="28">
        <v>429</v>
      </c>
      <c r="F319" s="28">
        <v>300</v>
      </c>
      <c r="G319" s="28">
        <f t="shared" si="57"/>
        <v>297</v>
      </c>
      <c r="H319" s="28">
        <f t="shared" si="58"/>
        <v>295.5</v>
      </c>
      <c r="I319" s="28">
        <f t="shared" si="59"/>
        <v>291.06</v>
      </c>
      <c r="J319" s="28">
        <f t="shared" si="60"/>
        <v>288.11250000000001</v>
      </c>
      <c r="K319" s="28" t="s">
        <v>254</v>
      </c>
      <c r="L319" s="28">
        <v>258</v>
      </c>
    </row>
    <row r="320" spans="2:12" s="23" customFormat="1" ht="29.1" customHeight="1">
      <c r="B320" s="10" t="s">
        <v>497</v>
      </c>
      <c r="C320" s="25" t="s">
        <v>498</v>
      </c>
      <c r="D320" s="32" t="s">
        <v>499</v>
      </c>
      <c r="E320" s="28">
        <v>689</v>
      </c>
      <c r="F320" s="28">
        <v>480</v>
      </c>
      <c r="G320" s="28">
        <f t="shared" si="57"/>
        <v>475.2</v>
      </c>
      <c r="H320" s="28">
        <f t="shared" si="58"/>
        <v>472.8</v>
      </c>
      <c r="I320" s="28">
        <f t="shared" si="59"/>
        <v>465.69599999999997</v>
      </c>
      <c r="J320" s="28">
        <f t="shared" si="60"/>
        <v>460.98</v>
      </c>
      <c r="K320" s="28" t="s">
        <v>254</v>
      </c>
      <c r="L320" s="28">
        <v>412</v>
      </c>
    </row>
    <row r="321" spans="2:12" s="23" customFormat="1" ht="29.1" customHeight="1">
      <c r="B321" s="10" t="s">
        <v>500</v>
      </c>
      <c r="C321" s="25" t="s">
        <v>501</v>
      </c>
      <c r="D321" s="32" t="s">
        <v>502</v>
      </c>
      <c r="E321" s="28">
        <v>1329</v>
      </c>
      <c r="F321" s="28">
        <v>930</v>
      </c>
      <c r="G321" s="28">
        <f t="shared" si="57"/>
        <v>920.7</v>
      </c>
      <c r="H321" s="28">
        <f t="shared" si="58"/>
        <v>916.05</v>
      </c>
      <c r="I321" s="28">
        <f t="shared" si="59"/>
        <v>902.28600000000006</v>
      </c>
      <c r="J321" s="28">
        <f t="shared" si="60"/>
        <v>893.14874999999995</v>
      </c>
      <c r="K321" s="28" t="s">
        <v>254</v>
      </c>
      <c r="L321" s="28">
        <v>799</v>
      </c>
    </row>
    <row r="322" spans="2:12" s="23" customFormat="1" ht="29.1" customHeight="1">
      <c r="B322" s="10" t="s">
        <v>503</v>
      </c>
      <c r="C322" s="25" t="s">
        <v>504</v>
      </c>
      <c r="D322" s="32" t="s">
        <v>505</v>
      </c>
      <c r="E322" s="28">
        <v>1039</v>
      </c>
      <c r="F322" s="28">
        <v>730</v>
      </c>
      <c r="G322" s="28">
        <f t="shared" si="57"/>
        <v>722.7</v>
      </c>
      <c r="H322" s="28">
        <f t="shared" si="58"/>
        <v>719.05</v>
      </c>
      <c r="I322" s="28">
        <f t="shared" si="59"/>
        <v>708.24599999999998</v>
      </c>
      <c r="J322" s="28">
        <f t="shared" si="60"/>
        <v>701.0737499999999</v>
      </c>
      <c r="K322" s="28" t="s">
        <v>254</v>
      </c>
      <c r="L322" s="28">
        <v>627</v>
      </c>
    </row>
    <row r="323" spans="2:12" s="23" customFormat="1" ht="29.1" customHeight="1">
      <c r="B323" s="10" t="s">
        <v>506</v>
      </c>
      <c r="C323" s="25" t="s">
        <v>507</v>
      </c>
      <c r="D323" s="32" t="s">
        <v>508</v>
      </c>
      <c r="E323" s="28">
        <v>999</v>
      </c>
      <c r="F323" s="28">
        <v>700</v>
      </c>
      <c r="G323" s="28">
        <f t="shared" si="57"/>
        <v>693</v>
      </c>
      <c r="H323" s="28">
        <f t="shared" si="58"/>
        <v>689.5</v>
      </c>
      <c r="I323" s="28">
        <f t="shared" si="59"/>
        <v>679.14</v>
      </c>
      <c r="J323" s="28">
        <f t="shared" si="60"/>
        <v>672.26249999999993</v>
      </c>
      <c r="K323" s="28" t="s">
        <v>254</v>
      </c>
      <c r="L323" s="28">
        <v>602</v>
      </c>
    </row>
    <row r="324" spans="2:12" s="23" customFormat="1" ht="29.1" customHeight="1">
      <c r="B324" s="10" t="s">
        <v>509</v>
      </c>
      <c r="C324" s="25" t="s">
        <v>510</v>
      </c>
      <c r="D324" s="32" t="s">
        <v>511</v>
      </c>
      <c r="E324" s="28">
        <v>709</v>
      </c>
      <c r="F324" s="28">
        <v>500</v>
      </c>
      <c r="G324" s="28">
        <f t="shared" si="57"/>
        <v>495</v>
      </c>
      <c r="H324" s="28">
        <f t="shared" si="58"/>
        <v>492.5</v>
      </c>
      <c r="I324" s="28">
        <f t="shared" si="59"/>
        <v>485.09999999999997</v>
      </c>
      <c r="J324" s="28">
        <f t="shared" si="60"/>
        <v>480.1875</v>
      </c>
      <c r="K324" s="28" t="s">
        <v>254</v>
      </c>
      <c r="L324" s="28">
        <v>430</v>
      </c>
    </row>
    <row r="325" spans="2:12" s="23" customFormat="1" ht="29.1" customHeight="1">
      <c r="B325" s="10" t="s">
        <v>512</v>
      </c>
      <c r="C325" s="25" t="s">
        <v>513</v>
      </c>
      <c r="D325" s="32" t="s">
        <v>514</v>
      </c>
      <c r="E325" s="28">
        <v>969</v>
      </c>
      <c r="F325" s="28">
        <v>680</v>
      </c>
      <c r="G325" s="28">
        <f t="shared" si="57"/>
        <v>673.2</v>
      </c>
      <c r="H325" s="28">
        <f t="shared" si="58"/>
        <v>669.8</v>
      </c>
      <c r="I325" s="28">
        <f t="shared" si="59"/>
        <v>659.73599999999999</v>
      </c>
      <c r="J325" s="28">
        <f t="shared" si="60"/>
        <v>653.05499999999995</v>
      </c>
      <c r="K325" s="28" t="s">
        <v>254</v>
      </c>
      <c r="L325" s="28">
        <v>584</v>
      </c>
    </row>
    <row r="326" spans="2:12" s="23" customFormat="1" ht="29.1" customHeight="1">
      <c r="B326" s="10" t="s">
        <v>515</v>
      </c>
      <c r="C326" s="25" t="s">
        <v>516</v>
      </c>
      <c r="D326" s="32" t="s">
        <v>517</v>
      </c>
      <c r="E326" s="28">
        <v>569</v>
      </c>
      <c r="F326" s="28">
        <v>400</v>
      </c>
      <c r="G326" s="28">
        <f t="shared" si="57"/>
        <v>396</v>
      </c>
      <c r="H326" s="28">
        <f t="shared" si="58"/>
        <v>394</v>
      </c>
      <c r="I326" s="28">
        <f t="shared" si="59"/>
        <v>388.08</v>
      </c>
      <c r="J326" s="28">
        <f t="shared" si="60"/>
        <v>384.15</v>
      </c>
      <c r="K326" s="28" t="s">
        <v>254</v>
      </c>
      <c r="L326" s="28">
        <v>344</v>
      </c>
    </row>
    <row r="327" spans="2:12" s="23" customFormat="1" ht="29.1" customHeight="1">
      <c r="B327" s="10" t="s">
        <v>518</v>
      </c>
      <c r="C327" s="25" t="s">
        <v>519</v>
      </c>
      <c r="D327" s="32" t="s">
        <v>520</v>
      </c>
      <c r="E327" s="28">
        <v>289</v>
      </c>
      <c r="F327" s="28">
        <v>200</v>
      </c>
      <c r="G327" s="28">
        <f t="shared" si="57"/>
        <v>198</v>
      </c>
      <c r="H327" s="28">
        <f t="shared" si="58"/>
        <v>197</v>
      </c>
      <c r="I327" s="28">
        <f t="shared" si="59"/>
        <v>194.04</v>
      </c>
      <c r="J327" s="28">
        <f t="shared" si="60"/>
        <v>192.07499999999999</v>
      </c>
      <c r="K327" s="28" t="s">
        <v>254</v>
      </c>
      <c r="L327" s="28">
        <v>172</v>
      </c>
    </row>
    <row r="329" spans="2:12" ht="28.5" customHeight="1">
      <c r="B329" s="2" t="s">
        <v>122</v>
      </c>
    </row>
    <row r="330" spans="2:12">
      <c r="B330" s="9" t="s">
        <v>521</v>
      </c>
    </row>
  </sheetData>
  <mergeCells count="1">
    <mergeCell ref="B34:E37"/>
  </mergeCells>
  <pageMargins left="0.7087" right="0" top="0.748" bottom="0.748" header="0.315" footer="0.315"/>
  <pageSetup paperSize="9" fitToHeight="0" orientation="landscape"/>
  <headerFooter>
    <oddFooter>&amp;R&amp;G</oddFooter>
  </headerFooter>
  <rowBreaks count="8" manualBreakCount="8">
    <brk id="37" max="1048575" man="1"/>
    <brk id="103" max="1048575" man="1"/>
    <brk id="163" max="1048575" man="1"/>
    <brk id="196" max="1048575" man="1"/>
    <brk id="209" max="1048575" man="1"/>
    <brk id="258" max="1048575" man="1"/>
    <brk id="274" max="1048575" man="1"/>
    <brk id="287" max="1048575"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13"/>
  <sheetViews>
    <sheetView showGridLines="0" workbookViewId="0">
      <selection activeCell="B18" sqref="B18"/>
    </sheetView>
  </sheetViews>
  <sheetFormatPr defaultRowHeight="14.25"/>
  <cols>
    <col min="1" max="1" width="1.5703125" style="11" customWidth="1"/>
    <col min="2" max="2" width="31.5703125" style="11" customWidth="1"/>
    <col min="3" max="3" width="53.28515625" style="11" customWidth="1"/>
    <col min="4" max="4" width="134.85546875" style="11" customWidth="1"/>
    <col min="5" max="8" width="9.140625" style="11" customWidth="1"/>
    <col min="9" max="16384" width="9.140625" style="11"/>
  </cols>
  <sheetData>
    <row r="1" spans="2:7" ht="23.25">
      <c r="B1" s="1" t="s">
        <v>522</v>
      </c>
    </row>
    <row r="2" spans="2:7" ht="20.25">
      <c r="B2" s="12" t="s">
        <v>523</v>
      </c>
    </row>
    <row r="4" spans="2:7">
      <c r="B4" s="3" t="s">
        <v>2</v>
      </c>
      <c r="C4" s="3"/>
      <c r="D4" s="3"/>
      <c r="E4" s="3"/>
      <c r="F4" s="3"/>
      <c r="G4" s="3"/>
    </row>
    <row r="6" spans="2:7" ht="18.95" customHeight="1">
      <c r="B6" s="4" t="s">
        <v>524</v>
      </c>
    </row>
    <row r="7" spans="2:7" ht="18.95" customHeight="1">
      <c r="B7" s="5" t="s">
        <v>525</v>
      </c>
    </row>
    <row r="8" spans="2:7" ht="18.95" customHeight="1">
      <c r="B8" s="5" t="s">
        <v>526</v>
      </c>
    </row>
    <row r="9" spans="2:7" ht="18.95" customHeight="1">
      <c r="B9" s="5" t="s">
        <v>527</v>
      </c>
    </row>
    <row r="10" spans="2:7" ht="18.95" customHeight="1">
      <c r="B10" s="5" t="s">
        <v>528</v>
      </c>
    </row>
    <row r="11" spans="2:7" ht="18.95" customHeight="1">
      <c r="B11" s="5" t="s">
        <v>529</v>
      </c>
    </row>
    <row r="12" spans="2:7" ht="18.95" customHeight="1">
      <c r="B12" s="5" t="s">
        <v>530</v>
      </c>
    </row>
    <row r="13" spans="2:7" ht="18.95" customHeight="1">
      <c r="B13" s="5" t="s">
        <v>531</v>
      </c>
    </row>
    <row r="14" spans="2:7" ht="18.95" customHeight="1">
      <c r="B14" s="5" t="s">
        <v>532</v>
      </c>
    </row>
    <row r="15" spans="2:7" ht="18.95" customHeight="1">
      <c r="B15" s="5" t="s">
        <v>533</v>
      </c>
    </row>
    <row r="16" spans="2:7" ht="18.95" customHeight="1">
      <c r="B16" s="5" t="s">
        <v>534</v>
      </c>
    </row>
    <row r="17" spans="2:5" ht="18.95" customHeight="1">
      <c r="B17" s="5" t="s">
        <v>535</v>
      </c>
    </row>
    <row r="18" spans="2:5" ht="18.95" customHeight="1">
      <c r="B18" s="5" t="s">
        <v>536</v>
      </c>
    </row>
    <row r="19" spans="2:5" ht="18.95" customHeight="1">
      <c r="B19" s="5" t="s">
        <v>537</v>
      </c>
    </row>
    <row r="20" spans="2:5" ht="18.95" customHeight="1">
      <c r="B20" s="5" t="s">
        <v>538</v>
      </c>
    </row>
    <row r="21" spans="2:5" ht="18.95" customHeight="1">
      <c r="B21" s="5" t="s">
        <v>539</v>
      </c>
    </row>
    <row r="22" spans="2:5" ht="18.95" customHeight="1">
      <c r="B22" s="5" t="s">
        <v>540</v>
      </c>
    </row>
    <row r="23" spans="2:5" ht="18.95" customHeight="1">
      <c r="B23" s="5" t="s">
        <v>541</v>
      </c>
    </row>
    <row r="24" spans="2:5" ht="18.95" customHeight="1">
      <c r="B24" s="5" t="s">
        <v>542</v>
      </c>
    </row>
    <row r="25" spans="2:5" ht="18.95" customHeight="1">
      <c r="B25" s="5" t="s">
        <v>543</v>
      </c>
    </row>
    <row r="26" spans="2:5" ht="18.95" customHeight="1">
      <c r="B26" s="5" t="s">
        <v>544</v>
      </c>
    </row>
    <row r="27" spans="2:5" ht="21" customHeight="1"/>
    <row r="28" spans="2:5">
      <c r="B28" s="18" t="s">
        <v>545</v>
      </c>
      <c r="C28" s="18"/>
      <c r="D28" s="18"/>
      <c r="E28" s="18"/>
    </row>
    <row r="29" spans="2:5">
      <c r="B29" s="18"/>
      <c r="C29" s="18"/>
      <c r="D29" s="18"/>
      <c r="E29" s="18"/>
    </row>
    <row r="30" spans="2:5">
      <c r="B30" s="18"/>
      <c r="C30" s="18"/>
      <c r="D30" s="18"/>
      <c r="E30" s="18"/>
    </row>
    <row r="31" spans="2:5">
      <c r="B31" s="18"/>
      <c r="C31" s="18"/>
      <c r="D31" s="18"/>
      <c r="E31" s="18"/>
    </row>
    <row r="32" spans="2:5" ht="23.25">
      <c r="B32" s="1" t="s">
        <v>524</v>
      </c>
    </row>
    <row r="34" spans="2:7" ht="29.1" customHeight="1">
      <c r="B34" s="3" t="s">
        <v>49</v>
      </c>
      <c r="C34" s="3" t="s">
        <v>50</v>
      </c>
      <c r="D34" s="3" t="s">
        <v>51</v>
      </c>
      <c r="E34" s="3" t="s">
        <v>52</v>
      </c>
      <c r="F34" s="3" t="s">
        <v>53</v>
      </c>
      <c r="G34" s="3" t="s">
        <v>546</v>
      </c>
    </row>
    <row r="36" spans="2:7" ht="28.5" customHeight="1">
      <c r="B36" s="2" t="s">
        <v>525</v>
      </c>
    </row>
    <row r="37" spans="2:7" ht="29.1" customHeight="1">
      <c r="B37" s="13" t="s">
        <v>547</v>
      </c>
      <c r="C37" s="14" t="s">
        <v>548</v>
      </c>
      <c r="D37" s="14" t="s">
        <v>548</v>
      </c>
      <c r="E37" s="15">
        <v>119</v>
      </c>
      <c r="F37" s="15">
        <v>85</v>
      </c>
      <c r="G37" s="15">
        <v>68</v>
      </c>
    </row>
    <row r="38" spans="2:7" ht="29.1" customHeight="1">
      <c r="B38" s="13" t="s">
        <v>549</v>
      </c>
      <c r="C38" s="14" t="s">
        <v>550</v>
      </c>
      <c r="D38" s="14" t="s">
        <v>551</v>
      </c>
      <c r="E38" s="15">
        <v>825</v>
      </c>
      <c r="F38" s="15">
        <v>825</v>
      </c>
      <c r="G38" s="15">
        <v>825</v>
      </c>
    </row>
    <row r="39" spans="2:7" ht="29.1" customHeight="1">
      <c r="B39" s="13" t="s">
        <v>552</v>
      </c>
      <c r="C39" s="14" t="s">
        <v>553</v>
      </c>
      <c r="D39" s="14" t="s">
        <v>554</v>
      </c>
      <c r="E39" s="15">
        <v>529</v>
      </c>
      <c r="F39" s="15">
        <v>369</v>
      </c>
      <c r="G39" s="15">
        <v>302</v>
      </c>
    </row>
    <row r="40" spans="2:7" ht="29.1" customHeight="1">
      <c r="B40" s="13" t="s">
        <v>555</v>
      </c>
      <c r="C40" s="14" t="s">
        <v>556</v>
      </c>
      <c r="D40" s="14" t="s">
        <v>557</v>
      </c>
      <c r="E40" s="15">
        <v>529</v>
      </c>
      <c r="F40" s="15">
        <v>369</v>
      </c>
      <c r="G40" s="15">
        <v>302</v>
      </c>
    </row>
    <row r="41" spans="2:7" ht="29.1" customHeight="1">
      <c r="B41" s="13" t="s">
        <v>558</v>
      </c>
      <c r="C41" s="14" t="s">
        <v>559</v>
      </c>
      <c r="D41" s="14" t="s">
        <v>560</v>
      </c>
      <c r="E41" s="15">
        <v>529</v>
      </c>
      <c r="F41" s="15">
        <v>369</v>
      </c>
      <c r="G41" s="15">
        <v>302</v>
      </c>
    </row>
    <row r="43" spans="2:7" ht="28.5" customHeight="1">
      <c r="B43" s="2" t="s">
        <v>526</v>
      </c>
    </row>
    <row r="44" spans="2:7" ht="29.1" customHeight="1">
      <c r="B44" s="13" t="s">
        <v>561</v>
      </c>
      <c r="C44" s="14" t="s">
        <v>562</v>
      </c>
      <c r="D44" s="14" t="s">
        <v>563</v>
      </c>
      <c r="E44" s="15">
        <v>19</v>
      </c>
      <c r="F44" s="15">
        <v>13</v>
      </c>
      <c r="G44" s="15">
        <v>10</v>
      </c>
    </row>
    <row r="45" spans="2:7" ht="29.1" customHeight="1">
      <c r="B45" s="13" t="s">
        <v>564</v>
      </c>
      <c r="C45" s="14" t="s">
        <v>565</v>
      </c>
      <c r="D45" s="14" t="s">
        <v>566</v>
      </c>
      <c r="E45" s="15">
        <v>9</v>
      </c>
      <c r="F45" s="15">
        <v>7</v>
      </c>
      <c r="G45" s="15">
        <v>5</v>
      </c>
    </row>
    <row r="47" spans="2:7" ht="28.5" customHeight="1">
      <c r="B47" s="2" t="s">
        <v>527</v>
      </c>
    </row>
    <row r="48" spans="2:7" ht="29.1" customHeight="1">
      <c r="B48" s="13" t="s">
        <v>567</v>
      </c>
      <c r="C48" s="14" t="s">
        <v>568</v>
      </c>
      <c r="D48" s="14" t="s">
        <v>569</v>
      </c>
      <c r="E48" s="15">
        <v>119</v>
      </c>
      <c r="F48" s="15">
        <v>81</v>
      </c>
      <c r="G48" s="15">
        <v>68</v>
      </c>
    </row>
    <row r="49" spans="2:7" ht="29.1" customHeight="1">
      <c r="B49" s="13" t="s">
        <v>570</v>
      </c>
      <c r="C49" s="14" t="s">
        <v>571</v>
      </c>
      <c r="D49" s="14" t="s">
        <v>572</v>
      </c>
      <c r="E49" s="15">
        <v>19</v>
      </c>
      <c r="F49" s="15">
        <v>11</v>
      </c>
      <c r="G49" s="15">
        <v>10</v>
      </c>
    </row>
    <row r="50" spans="2:7" ht="29.1" customHeight="1">
      <c r="B50" s="13" t="s">
        <v>573</v>
      </c>
      <c r="C50" s="14" t="s">
        <v>574</v>
      </c>
      <c r="D50" s="14" t="s">
        <v>575</v>
      </c>
      <c r="E50" s="15">
        <v>19</v>
      </c>
      <c r="F50" s="15">
        <v>11</v>
      </c>
      <c r="G50" s="15">
        <v>10</v>
      </c>
    </row>
    <row r="51" spans="2:7" ht="29.1" customHeight="1">
      <c r="B51" s="13" t="s">
        <v>576</v>
      </c>
      <c r="C51" s="14" t="s">
        <v>577</v>
      </c>
      <c r="D51" s="14" t="s">
        <v>578</v>
      </c>
      <c r="E51" s="15">
        <v>19</v>
      </c>
      <c r="F51" s="15">
        <v>11</v>
      </c>
      <c r="G51" s="15">
        <v>10</v>
      </c>
    </row>
    <row r="52" spans="2:7" ht="29.1" customHeight="1">
      <c r="B52" s="13" t="s">
        <v>579</v>
      </c>
      <c r="C52" s="14" t="s">
        <v>580</v>
      </c>
      <c r="D52" s="14" t="s">
        <v>581</v>
      </c>
      <c r="E52" s="15">
        <v>19</v>
      </c>
      <c r="F52" s="15">
        <v>11</v>
      </c>
      <c r="G52" s="15">
        <v>10</v>
      </c>
    </row>
    <row r="53" spans="2:7" ht="29.1" customHeight="1">
      <c r="B53" s="13" t="s">
        <v>582</v>
      </c>
      <c r="C53" s="14" t="s">
        <v>583</v>
      </c>
      <c r="D53" s="14" t="s">
        <v>584</v>
      </c>
      <c r="E53" s="15">
        <v>119</v>
      </c>
      <c r="F53" s="15">
        <v>81</v>
      </c>
      <c r="G53" s="15">
        <v>68</v>
      </c>
    </row>
    <row r="54" spans="2:7" ht="29.1" customHeight="1">
      <c r="B54" s="13" t="s">
        <v>585</v>
      </c>
      <c r="C54" s="14" t="s">
        <v>568</v>
      </c>
      <c r="D54" s="14" t="s">
        <v>586</v>
      </c>
      <c r="E54" s="15">
        <v>119</v>
      </c>
      <c r="F54" s="15">
        <v>81</v>
      </c>
      <c r="G54" s="15">
        <v>68</v>
      </c>
    </row>
    <row r="55" spans="2:7" ht="29.1" customHeight="1">
      <c r="B55" s="13" t="s">
        <v>587</v>
      </c>
      <c r="C55" s="14" t="s">
        <v>588</v>
      </c>
      <c r="D55" s="14" t="s">
        <v>589</v>
      </c>
      <c r="E55" s="15">
        <v>59</v>
      </c>
      <c r="F55" s="15">
        <v>45</v>
      </c>
      <c r="G55" s="15">
        <v>33</v>
      </c>
    </row>
    <row r="56" spans="2:7" ht="29.1" customHeight="1">
      <c r="B56" s="13" t="s">
        <v>590</v>
      </c>
      <c r="C56" s="14" t="s">
        <v>591</v>
      </c>
      <c r="D56" s="14" t="s">
        <v>592</v>
      </c>
      <c r="E56" s="15">
        <v>33</v>
      </c>
      <c r="F56" s="15">
        <v>23</v>
      </c>
      <c r="G56" s="15">
        <v>18</v>
      </c>
    </row>
    <row r="57" spans="2:7" ht="29.1" customHeight="1">
      <c r="B57" s="13" t="s">
        <v>593</v>
      </c>
      <c r="C57" s="14" t="s">
        <v>594</v>
      </c>
      <c r="D57" s="14" t="s">
        <v>595</v>
      </c>
      <c r="E57" s="15">
        <v>49</v>
      </c>
      <c r="F57" s="15">
        <v>37</v>
      </c>
      <c r="G57" s="15">
        <v>28</v>
      </c>
    </row>
    <row r="59" spans="2:7" ht="28.5" customHeight="1">
      <c r="B59" s="2" t="s">
        <v>528</v>
      </c>
    </row>
    <row r="60" spans="2:7" ht="29.1" customHeight="1">
      <c r="B60" s="13" t="s">
        <v>596</v>
      </c>
      <c r="C60" s="14" t="s">
        <v>597</v>
      </c>
      <c r="D60" s="14" t="s">
        <v>598</v>
      </c>
      <c r="E60" s="15">
        <v>14</v>
      </c>
      <c r="F60" s="15">
        <v>10</v>
      </c>
      <c r="G60" s="15">
        <v>8</v>
      </c>
    </row>
    <row r="62" spans="2:7" ht="28.5" customHeight="1">
      <c r="B62" s="2" t="s">
        <v>529</v>
      </c>
    </row>
    <row r="63" spans="2:7" ht="29.1" customHeight="1">
      <c r="B63" s="13" t="s">
        <v>599</v>
      </c>
      <c r="C63" s="14" t="s">
        <v>600</v>
      </c>
      <c r="D63" s="14" t="s">
        <v>601</v>
      </c>
      <c r="E63" s="15">
        <v>7</v>
      </c>
      <c r="F63" s="15">
        <v>5</v>
      </c>
      <c r="G63" s="15">
        <v>4</v>
      </c>
    </row>
    <row r="64" spans="2:7" ht="29.1" customHeight="1">
      <c r="B64" s="13" t="s">
        <v>602</v>
      </c>
      <c r="C64" s="14" t="s">
        <v>603</v>
      </c>
      <c r="D64" s="14" t="s">
        <v>604</v>
      </c>
      <c r="E64" s="15">
        <v>179</v>
      </c>
      <c r="F64" s="15">
        <v>129</v>
      </c>
      <c r="G64" s="15">
        <v>102</v>
      </c>
    </row>
    <row r="65" spans="2:7" ht="29.1" customHeight="1">
      <c r="B65" s="13" t="s">
        <v>605</v>
      </c>
      <c r="C65" s="14" t="s">
        <v>606</v>
      </c>
      <c r="D65" s="14" t="s">
        <v>607</v>
      </c>
      <c r="E65" s="15">
        <v>7</v>
      </c>
      <c r="F65" s="15">
        <v>5</v>
      </c>
      <c r="G65" s="15">
        <v>4</v>
      </c>
    </row>
    <row r="66" spans="2:7" ht="29.1" customHeight="1">
      <c r="B66" s="13" t="s">
        <v>608</v>
      </c>
      <c r="C66" s="14" t="s">
        <v>603</v>
      </c>
      <c r="D66" s="14" t="s">
        <v>609</v>
      </c>
      <c r="E66" s="15">
        <v>179</v>
      </c>
      <c r="F66" s="15">
        <v>129</v>
      </c>
      <c r="G66" s="15">
        <v>102</v>
      </c>
    </row>
    <row r="67" spans="2:7" ht="29.1" customHeight="1">
      <c r="B67" s="13" t="s">
        <v>610</v>
      </c>
      <c r="C67" s="14" t="s">
        <v>611</v>
      </c>
      <c r="D67" s="14" t="s">
        <v>612</v>
      </c>
      <c r="E67" s="15">
        <v>139</v>
      </c>
      <c r="F67" s="15">
        <v>98</v>
      </c>
      <c r="G67" s="15">
        <v>79</v>
      </c>
    </row>
    <row r="68" spans="2:7" ht="29.1" customHeight="1">
      <c r="B68" s="13" t="s">
        <v>613</v>
      </c>
      <c r="C68" s="14" t="s">
        <v>614</v>
      </c>
      <c r="D68" s="14" t="s">
        <v>615</v>
      </c>
      <c r="E68" s="15">
        <v>109</v>
      </c>
      <c r="F68" s="15">
        <v>73</v>
      </c>
      <c r="G68" s="15">
        <v>62</v>
      </c>
    </row>
    <row r="69" spans="2:7" ht="29.1" customHeight="1">
      <c r="B69" s="13" t="s">
        <v>616</v>
      </c>
      <c r="C69" s="14" t="s">
        <v>617</v>
      </c>
      <c r="D69" s="14" t="s">
        <v>615</v>
      </c>
      <c r="E69" s="15">
        <v>419</v>
      </c>
      <c r="F69" s="15">
        <v>295</v>
      </c>
      <c r="G69" s="15">
        <v>239</v>
      </c>
    </row>
    <row r="70" spans="2:7" ht="29.1" customHeight="1">
      <c r="B70" s="13" t="s">
        <v>618</v>
      </c>
      <c r="C70" s="14" t="s">
        <v>619</v>
      </c>
      <c r="D70" s="14" t="s">
        <v>620</v>
      </c>
      <c r="E70" s="15">
        <v>39</v>
      </c>
      <c r="F70" s="15">
        <v>30</v>
      </c>
      <c r="G70" s="15">
        <v>22</v>
      </c>
    </row>
    <row r="71" spans="2:7" ht="29.1" customHeight="1">
      <c r="B71" s="13" t="s">
        <v>621</v>
      </c>
      <c r="C71" s="14" t="s">
        <v>622</v>
      </c>
      <c r="D71" s="14" t="s">
        <v>623</v>
      </c>
      <c r="E71" s="15">
        <v>109</v>
      </c>
      <c r="F71" s="15">
        <v>73</v>
      </c>
      <c r="G71" s="15">
        <v>62</v>
      </c>
    </row>
    <row r="72" spans="2:7" ht="29.1" customHeight="1">
      <c r="B72" s="13" t="s">
        <v>624</v>
      </c>
      <c r="C72" s="14" t="s">
        <v>625</v>
      </c>
      <c r="D72" s="14" t="s">
        <v>626</v>
      </c>
      <c r="E72" s="15">
        <v>79</v>
      </c>
      <c r="F72" s="15">
        <v>59</v>
      </c>
      <c r="G72" s="15">
        <v>45</v>
      </c>
    </row>
    <row r="73" spans="2:7" ht="29.1" customHeight="1">
      <c r="B73" s="13" t="s">
        <v>627</v>
      </c>
      <c r="C73" s="14" t="s">
        <v>628</v>
      </c>
      <c r="D73" s="14" t="s">
        <v>629</v>
      </c>
      <c r="E73" s="15">
        <v>279</v>
      </c>
      <c r="F73" s="15">
        <v>199</v>
      </c>
      <c r="G73" s="15">
        <v>159</v>
      </c>
    </row>
    <row r="75" spans="2:7" ht="28.5" customHeight="1">
      <c r="B75" s="2" t="s">
        <v>530</v>
      </c>
    </row>
    <row r="76" spans="2:7" ht="29.1" customHeight="1">
      <c r="B76" s="13" t="s">
        <v>630</v>
      </c>
      <c r="C76" s="14" t="s">
        <v>631</v>
      </c>
      <c r="D76" s="14" t="s">
        <v>632</v>
      </c>
      <c r="E76" s="15">
        <v>329</v>
      </c>
      <c r="F76" s="15">
        <v>229</v>
      </c>
      <c r="G76" s="15">
        <v>188</v>
      </c>
    </row>
    <row r="77" spans="2:7" ht="29.1" customHeight="1">
      <c r="B77" s="13" t="s">
        <v>633</v>
      </c>
      <c r="C77" s="14" t="s">
        <v>634</v>
      </c>
      <c r="D77" s="14" t="s">
        <v>635</v>
      </c>
      <c r="E77" s="15">
        <v>329</v>
      </c>
      <c r="F77" s="15">
        <v>229</v>
      </c>
      <c r="G77" s="15">
        <v>188</v>
      </c>
    </row>
    <row r="78" spans="2:7" ht="29.1" customHeight="1">
      <c r="B78" s="13" t="s">
        <v>636</v>
      </c>
      <c r="C78" s="14" t="s">
        <v>637</v>
      </c>
      <c r="D78" s="14" t="s">
        <v>638</v>
      </c>
      <c r="E78" s="15">
        <v>329</v>
      </c>
      <c r="F78" s="15">
        <v>229</v>
      </c>
      <c r="G78" s="15">
        <v>188</v>
      </c>
    </row>
    <row r="79" spans="2:7" ht="29.1" customHeight="1">
      <c r="B79" s="13" t="s">
        <v>639</v>
      </c>
      <c r="C79" s="14" t="s">
        <v>640</v>
      </c>
      <c r="D79" s="14" t="s">
        <v>641</v>
      </c>
      <c r="E79" s="15">
        <v>459</v>
      </c>
      <c r="F79" s="15">
        <v>319</v>
      </c>
      <c r="G79" s="15">
        <v>262</v>
      </c>
    </row>
    <row r="80" spans="2:7" ht="29.1" customHeight="1">
      <c r="B80" s="13" t="s">
        <v>642</v>
      </c>
      <c r="C80" s="14" t="s">
        <v>643</v>
      </c>
      <c r="D80" s="14" t="s">
        <v>644</v>
      </c>
      <c r="E80" s="15">
        <v>729</v>
      </c>
      <c r="F80" s="15">
        <v>509</v>
      </c>
      <c r="G80" s="15">
        <v>417</v>
      </c>
    </row>
    <row r="81" spans="2:7" ht="29.1" customHeight="1">
      <c r="B81" s="13" t="s">
        <v>645</v>
      </c>
      <c r="C81" s="14" t="s">
        <v>646</v>
      </c>
      <c r="D81" s="14" t="s">
        <v>647</v>
      </c>
      <c r="E81" s="15">
        <v>459</v>
      </c>
      <c r="F81" s="15">
        <v>319</v>
      </c>
      <c r="G81" s="15">
        <v>262</v>
      </c>
    </row>
    <row r="82" spans="2:7" ht="29.1" customHeight="1">
      <c r="B82" s="13" t="s">
        <v>648</v>
      </c>
      <c r="C82" s="14" t="s">
        <v>649</v>
      </c>
      <c r="D82" s="14" t="s">
        <v>650</v>
      </c>
      <c r="E82" s="15">
        <v>459</v>
      </c>
      <c r="F82" s="15">
        <v>319</v>
      </c>
      <c r="G82" s="15">
        <v>262</v>
      </c>
    </row>
    <row r="83" spans="2:7" ht="29.1" customHeight="1">
      <c r="B83" s="13" t="s">
        <v>651</v>
      </c>
      <c r="C83" s="14" t="s">
        <v>652</v>
      </c>
      <c r="D83" s="14" t="s">
        <v>653</v>
      </c>
      <c r="E83" s="15">
        <v>109</v>
      </c>
      <c r="F83" s="15">
        <v>79</v>
      </c>
      <c r="G83" s="15">
        <v>62</v>
      </c>
    </row>
    <row r="84" spans="2:7" ht="29.1" customHeight="1">
      <c r="B84" s="13" t="s">
        <v>654</v>
      </c>
      <c r="C84" s="14" t="s">
        <v>655</v>
      </c>
      <c r="D84" s="14" t="s">
        <v>656</v>
      </c>
      <c r="E84" s="15">
        <v>229</v>
      </c>
      <c r="F84" s="15">
        <v>159</v>
      </c>
      <c r="G84" s="15">
        <v>131</v>
      </c>
    </row>
    <row r="85" spans="2:7" ht="29.1" customHeight="1">
      <c r="B85" s="13" t="s">
        <v>657</v>
      </c>
      <c r="C85" s="14" t="s">
        <v>658</v>
      </c>
      <c r="D85" s="14" t="s">
        <v>659</v>
      </c>
      <c r="E85" s="15">
        <v>459</v>
      </c>
      <c r="F85" s="15">
        <v>319</v>
      </c>
      <c r="G85" s="15">
        <v>262</v>
      </c>
    </row>
    <row r="86" spans="2:7" ht="29.1" customHeight="1">
      <c r="B86" s="13" t="s">
        <v>660</v>
      </c>
      <c r="C86" s="14" t="s">
        <v>661</v>
      </c>
      <c r="D86" s="14" t="s">
        <v>662</v>
      </c>
      <c r="E86" s="15">
        <v>459</v>
      </c>
      <c r="F86" s="15">
        <v>319</v>
      </c>
      <c r="G86" s="15">
        <v>262</v>
      </c>
    </row>
    <row r="88" spans="2:7" ht="28.5" customHeight="1">
      <c r="B88" s="2" t="s">
        <v>531</v>
      </c>
    </row>
    <row r="89" spans="2:7" ht="29.1" customHeight="1">
      <c r="B89" s="13" t="s">
        <v>663</v>
      </c>
      <c r="C89" s="14" t="s">
        <v>664</v>
      </c>
      <c r="D89" s="14" t="s">
        <v>665</v>
      </c>
      <c r="E89" s="15">
        <v>9</v>
      </c>
      <c r="F89" s="15">
        <v>5</v>
      </c>
      <c r="G89" s="15">
        <v>5</v>
      </c>
    </row>
    <row r="90" spans="2:7" ht="29.1" customHeight="1">
      <c r="B90" s="13" t="s">
        <v>666</v>
      </c>
      <c r="C90" s="14" t="s">
        <v>667</v>
      </c>
      <c r="D90" s="14" t="s">
        <v>668</v>
      </c>
      <c r="E90" s="15">
        <v>39</v>
      </c>
      <c r="F90" s="15">
        <v>30</v>
      </c>
      <c r="G90" s="15">
        <v>22</v>
      </c>
    </row>
    <row r="91" spans="2:7" ht="29.1" customHeight="1">
      <c r="B91" s="13" t="s">
        <v>669</v>
      </c>
      <c r="C91" s="14" t="s">
        <v>670</v>
      </c>
      <c r="D91" s="14" t="s">
        <v>671</v>
      </c>
      <c r="E91" s="15">
        <v>19</v>
      </c>
      <c r="F91" s="15">
        <v>17</v>
      </c>
      <c r="G91" s="15">
        <v>10</v>
      </c>
    </row>
    <row r="92" spans="2:7" ht="29.1" customHeight="1">
      <c r="B92" s="13" t="s">
        <v>672</v>
      </c>
      <c r="C92" s="14" t="s">
        <v>673</v>
      </c>
      <c r="D92" s="14" t="s">
        <v>674</v>
      </c>
      <c r="E92" s="15">
        <v>49</v>
      </c>
      <c r="F92" s="15">
        <v>37</v>
      </c>
      <c r="G92" s="15">
        <v>28</v>
      </c>
    </row>
    <row r="93" spans="2:7" ht="29.1" customHeight="1">
      <c r="B93" s="13" t="s">
        <v>675</v>
      </c>
      <c r="C93" s="14" t="s">
        <v>676</v>
      </c>
      <c r="D93" s="14" t="s">
        <v>677</v>
      </c>
      <c r="E93" s="15">
        <v>49</v>
      </c>
      <c r="F93" s="15">
        <v>35</v>
      </c>
      <c r="G93" s="15">
        <v>28</v>
      </c>
    </row>
    <row r="94" spans="2:7" ht="29.1" customHeight="1">
      <c r="B94" s="13" t="s">
        <v>678</v>
      </c>
      <c r="C94" s="14" t="s">
        <v>679</v>
      </c>
      <c r="D94" s="14" t="s">
        <v>680</v>
      </c>
      <c r="E94" s="15">
        <v>49</v>
      </c>
      <c r="F94" s="15">
        <v>37</v>
      </c>
      <c r="G94" s="15">
        <v>28</v>
      </c>
    </row>
    <row r="95" spans="2:7" ht="29.1" customHeight="1">
      <c r="B95" s="13" t="s">
        <v>681</v>
      </c>
      <c r="C95" s="14" t="s">
        <v>682</v>
      </c>
      <c r="D95" s="14" t="s">
        <v>683</v>
      </c>
      <c r="E95" s="15">
        <v>39</v>
      </c>
      <c r="F95" s="15">
        <v>30</v>
      </c>
      <c r="G95" s="15">
        <v>22</v>
      </c>
    </row>
    <row r="96" spans="2:7" ht="29.1" customHeight="1">
      <c r="B96" s="13" t="s">
        <v>684</v>
      </c>
      <c r="C96" s="14" t="s">
        <v>685</v>
      </c>
      <c r="D96" s="14" t="s">
        <v>686</v>
      </c>
      <c r="E96" s="15">
        <v>129</v>
      </c>
      <c r="F96" s="15">
        <v>90</v>
      </c>
      <c r="G96" s="15">
        <v>73</v>
      </c>
    </row>
    <row r="97" spans="2:7" ht="29.1" customHeight="1">
      <c r="B97" s="13" t="s">
        <v>687</v>
      </c>
      <c r="C97" s="14" t="s">
        <v>688</v>
      </c>
      <c r="D97" s="14" t="s">
        <v>689</v>
      </c>
      <c r="E97" s="15">
        <v>9</v>
      </c>
      <c r="F97" s="15">
        <v>5</v>
      </c>
      <c r="G97" s="15">
        <v>5</v>
      </c>
    </row>
    <row r="99" spans="2:7" ht="28.5" customHeight="1">
      <c r="B99" s="2" t="s">
        <v>532</v>
      </c>
    </row>
    <row r="100" spans="2:7" ht="29.1" customHeight="1">
      <c r="B100" s="13" t="s">
        <v>690</v>
      </c>
      <c r="C100" s="14" t="s">
        <v>691</v>
      </c>
      <c r="D100" s="14" t="s">
        <v>692</v>
      </c>
      <c r="E100" s="15">
        <v>79</v>
      </c>
      <c r="F100" s="15">
        <v>54</v>
      </c>
      <c r="G100" s="15">
        <v>45</v>
      </c>
    </row>
    <row r="101" spans="2:7" ht="29.1" customHeight="1">
      <c r="B101" s="13" t="s">
        <v>693</v>
      </c>
      <c r="C101" s="14" t="s">
        <v>694</v>
      </c>
      <c r="D101" s="14" t="s">
        <v>695</v>
      </c>
      <c r="E101" s="15">
        <v>39</v>
      </c>
      <c r="F101" s="15">
        <v>30</v>
      </c>
      <c r="G101" s="15">
        <v>22</v>
      </c>
    </row>
    <row r="102" spans="2:7" ht="29.1" customHeight="1">
      <c r="B102" s="13" t="s">
        <v>696</v>
      </c>
      <c r="C102" s="14" t="s">
        <v>697</v>
      </c>
      <c r="D102" s="14" t="s">
        <v>698</v>
      </c>
      <c r="E102" s="15">
        <v>9</v>
      </c>
      <c r="F102" s="15">
        <v>7</v>
      </c>
      <c r="G102" s="15">
        <v>5</v>
      </c>
    </row>
    <row r="103" spans="2:7" ht="29.1" customHeight="1">
      <c r="B103" s="13" t="s">
        <v>699</v>
      </c>
      <c r="C103" s="14" t="s">
        <v>700</v>
      </c>
      <c r="D103" s="14" t="s">
        <v>701</v>
      </c>
      <c r="E103" s="15">
        <v>49</v>
      </c>
      <c r="F103" s="15">
        <v>37</v>
      </c>
      <c r="G103" s="15">
        <v>28</v>
      </c>
    </row>
    <row r="104" spans="2:7" ht="29.1" customHeight="1">
      <c r="B104" s="13" t="s">
        <v>702</v>
      </c>
      <c r="C104" s="14" t="s">
        <v>703</v>
      </c>
      <c r="D104" s="14" t="s">
        <v>704</v>
      </c>
      <c r="E104" s="15">
        <v>89</v>
      </c>
      <c r="F104" s="15">
        <v>60</v>
      </c>
      <c r="G104" s="15">
        <v>50</v>
      </c>
    </row>
    <row r="106" spans="2:7" ht="28.5" customHeight="1">
      <c r="B106" s="2" t="s">
        <v>533</v>
      </c>
    </row>
    <row r="107" spans="2:7" ht="29.1" customHeight="1">
      <c r="B107" s="13" t="s">
        <v>705</v>
      </c>
      <c r="C107" s="14" t="s">
        <v>706</v>
      </c>
      <c r="D107" s="14" t="s">
        <v>707</v>
      </c>
      <c r="E107" s="15">
        <v>279</v>
      </c>
      <c r="F107" s="15">
        <v>195</v>
      </c>
      <c r="G107" s="15">
        <v>159</v>
      </c>
    </row>
    <row r="108" spans="2:7" ht="29.1" customHeight="1">
      <c r="B108" s="13" t="s">
        <v>708</v>
      </c>
      <c r="C108" s="14" t="s">
        <v>709</v>
      </c>
      <c r="D108" s="14" t="s">
        <v>710</v>
      </c>
      <c r="E108" s="15">
        <v>269</v>
      </c>
      <c r="F108" s="15">
        <v>190</v>
      </c>
      <c r="G108" s="15">
        <v>154</v>
      </c>
    </row>
    <row r="109" spans="2:7" ht="29.1" customHeight="1">
      <c r="B109" s="13" t="s">
        <v>711</v>
      </c>
      <c r="C109" s="14" t="s">
        <v>712</v>
      </c>
      <c r="D109" s="14" t="s">
        <v>713</v>
      </c>
      <c r="E109" s="15">
        <v>269</v>
      </c>
      <c r="F109" s="15">
        <v>190</v>
      </c>
      <c r="G109" s="15">
        <v>154</v>
      </c>
    </row>
    <row r="110" spans="2:7" ht="29.1" customHeight="1">
      <c r="B110" s="13" t="s">
        <v>714</v>
      </c>
      <c r="C110" s="14" t="s">
        <v>715</v>
      </c>
      <c r="D110" s="14" t="s">
        <v>716</v>
      </c>
      <c r="E110" s="15">
        <v>269</v>
      </c>
      <c r="F110" s="15">
        <v>190</v>
      </c>
      <c r="G110" s="15">
        <v>154</v>
      </c>
    </row>
    <row r="112" spans="2:7" ht="28.5" customHeight="1">
      <c r="B112" s="2" t="s">
        <v>534</v>
      </c>
    </row>
    <row r="113" spans="2:7" ht="29.1" customHeight="1">
      <c r="B113" s="13" t="s">
        <v>717</v>
      </c>
      <c r="C113" s="14" t="s">
        <v>718</v>
      </c>
      <c r="D113" s="14" t="s">
        <v>719</v>
      </c>
      <c r="E113" s="15">
        <v>59</v>
      </c>
      <c r="F113" s="15">
        <v>41</v>
      </c>
      <c r="G113" s="15">
        <v>33</v>
      </c>
    </row>
    <row r="114" spans="2:7" ht="29.1" customHeight="1">
      <c r="B114" s="13" t="s">
        <v>720</v>
      </c>
      <c r="C114" s="14" t="s">
        <v>721</v>
      </c>
      <c r="D114" s="14" t="s">
        <v>722</v>
      </c>
      <c r="E114" s="15">
        <v>49</v>
      </c>
      <c r="F114" s="15">
        <v>37</v>
      </c>
      <c r="G114" s="15">
        <v>28</v>
      </c>
    </row>
    <row r="116" spans="2:7" ht="28.5" customHeight="1">
      <c r="B116" s="2" t="s">
        <v>535</v>
      </c>
    </row>
    <row r="117" spans="2:7" ht="29.1" customHeight="1">
      <c r="B117" s="13" t="s">
        <v>723</v>
      </c>
      <c r="C117" s="14" t="s">
        <v>724</v>
      </c>
      <c r="D117" s="14" t="s">
        <v>725</v>
      </c>
      <c r="E117" s="15">
        <v>289</v>
      </c>
      <c r="F117" s="15">
        <v>201</v>
      </c>
      <c r="G117" s="15">
        <v>165</v>
      </c>
    </row>
    <row r="118" spans="2:7" ht="29.1" customHeight="1">
      <c r="B118" s="13" t="s">
        <v>726</v>
      </c>
      <c r="C118" s="14" t="s">
        <v>727</v>
      </c>
      <c r="D118" s="14" t="s">
        <v>728</v>
      </c>
      <c r="E118" s="15">
        <v>149</v>
      </c>
      <c r="F118" s="15">
        <v>108</v>
      </c>
      <c r="G118" s="15">
        <v>85</v>
      </c>
    </row>
    <row r="119" spans="2:7" ht="29.1" customHeight="1">
      <c r="B119" s="13" t="s">
        <v>729</v>
      </c>
      <c r="C119" s="14" t="s">
        <v>730</v>
      </c>
      <c r="D119" s="14" t="s">
        <v>731</v>
      </c>
      <c r="E119" s="15">
        <v>59</v>
      </c>
      <c r="F119" s="15">
        <v>44</v>
      </c>
      <c r="G119" s="15">
        <v>33</v>
      </c>
    </row>
    <row r="120" spans="2:7" ht="29.1" customHeight="1">
      <c r="B120" s="13" t="s">
        <v>732</v>
      </c>
      <c r="C120" s="14" t="s">
        <v>733</v>
      </c>
      <c r="D120" s="14" t="s">
        <v>734</v>
      </c>
      <c r="E120" s="15">
        <v>49</v>
      </c>
      <c r="F120" s="15">
        <v>35</v>
      </c>
      <c r="G120" s="15">
        <v>28</v>
      </c>
    </row>
    <row r="121" spans="2:7" ht="29.1" customHeight="1">
      <c r="B121" s="13" t="s">
        <v>735</v>
      </c>
      <c r="C121" s="14" t="s">
        <v>736</v>
      </c>
      <c r="D121" s="14" t="s">
        <v>737</v>
      </c>
      <c r="E121" s="15">
        <v>9</v>
      </c>
      <c r="F121" s="15">
        <v>6</v>
      </c>
      <c r="G121" s="15">
        <v>5</v>
      </c>
    </row>
    <row r="123" spans="2:7" ht="28.5" customHeight="1">
      <c r="B123" s="2" t="s">
        <v>536</v>
      </c>
    </row>
    <row r="124" spans="2:7" ht="29.1" customHeight="1">
      <c r="B124" s="13" t="s">
        <v>738</v>
      </c>
      <c r="C124" s="14" t="s">
        <v>739</v>
      </c>
      <c r="D124" s="14" t="s">
        <v>740</v>
      </c>
      <c r="E124" s="15">
        <v>39</v>
      </c>
      <c r="F124" s="15">
        <v>30</v>
      </c>
      <c r="G124" s="15">
        <v>22</v>
      </c>
    </row>
    <row r="125" spans="2:7" ht="29.1" customHeight="1">
      <c r="B125" s="13" t="s">
        <v>741</v>
      </c>
      <c r="C125" s="14" t="s">
        <v>742</v>
      </c>
      <c r="D125" s="14" t="s">
        <v>743</v>
      </c>
      <c r="E125" s="15">
        <v>19</v>
      </c>
      <c r="F125" s="15">
        <v>16</v>
      </c>
      <c r="G125" s="15">
        <v>10</v>
      </c>
    </row>
    <row r="126" spans="2:7" ht="29.1" customHeight="1">
      <c r="B126" s="13" t="s">
        <v>744</v>
      </c>
      <c r="C126" s="14" t="s">
        <v>745</v>
      </c>
      <c r="D126" s="14" t="s">
        <v>746</v>
      </c>
      <c r="E126" s="15">
        <v>9</v>
      </c>
      <c r="F126" s="15">
        <v>7</v>
      </c>
      <c r="G126" s="15">
        <v>5</v>
      </c>
    </row>
    <row r="127" spans="2:7" ht="29.1" customHeight="1">
      <c r="B127" s="13" t="s">
        <v>747</v>
      </c>
      <c r="C127" s="14" t="s">
        <v>748</v>
      </c>
      <c r="D127" s="14" t="s">
        <v>749</v>
      </c>
      <c r="E127" s="15">
        <v>9</v>
      </c>
      <c r="F127" s="15">
        <v>6</v>
      </c>
      <c r="G127" s="15">
        <v>5</v>
      </c>
    </row>
    <row r="128" spans="2:7" ht="29.1" customHeight="1">
      <c r="B128" s="13" t="s">
        <v>750</v>
      </c>
      <c r="C128" s="14" t="s">
        <v>751</v>
      </c>
      <c r="D128" s="14" t="s">
        <v>752</v>
      </c>
      <c r="E128" s="15">
        <v>199</v>
      </c>
      <c r="F128" s="15">
        <v>141</v>
      </c>
      <c r="G128" s="15">
        <v>113</v>
      </c>
    </row>
    <row r="129" spans="2:7" ht="29.1" customHeight="1">
      <c r="B129" s="13" t="s">
        <v>753</v>
      </c>
      <c r="C129" s="14" t="s">
        <v>754</v>
      </c>
      <c r="D129" s="14" t="s">
        <v>755</v>
      </c>
      <c r="E129" s="15">
        <v>219</v>
      </c>
      <c r="F129" s="15">
        <v>157</v>
      </c>
      <c r="G129" s="15">
        <v>125</v>
      </c>
    </row>
    <row r="130" spans="2:7" ht="29.1" customHeight="1">
      <c r="B130" s="13" t="s">
        <v>756</v>
      </c>
      <c r="C130" s="14" t="s">
        <v>757</v>
      </c>
      <c r="D130" s="14" t="s">
        <v>758</v>
      </c>
      <c r="E130" s="15">
        <v>29</v>
      </c>
      <c r="F130" s="15">
        <v>18</v>
      </c>
      <c r="G130" s="15">
        <v>16</v>
      </c>
    </row>
    <row r="131" spans="2:7" ht="29.1" customHeight="1">
      <c r="B131" s="13" t="s">
        <v>759</v>
      </c>
      <c r="C131" s="14" t="s">
        <v>760</v>
      </c>
      <c r="D131" s="14" t="s">
        <v>761</v>
      </c>
      <c r="E131" s="15">
        <v>169</v>
      </c>
      <c r="F131" s="15">
        <v>119</v>
      </c>
      <c r="G131" s="15">
        <v>96</v>
      </c>
    </row>
    <row r="132" spans="2:7" ht="29.1" customHeight="1">
      <c r="B132" s="13" t="s">
        <v>762</v>
      </c>
      <c r="C132" s="14" t="s">
        <v>763</v>
      </c>
      <c r="D132" s="14" t="s">
        <v>764</v>
      </c>
      <c r="E132" s="15">
        <v>229</v>
      </c>
      <c r="F132" s="15">
        <v>160</v>
      </c>
      <c r="G132" s="15">
        <v>131</v>
      </c>
    </row>
    <row r="133" spans="2:7" ht="29.1" customHeight="1">
      <c r="B133" s="13" t="s">
        <v>765</v>
      </c>
      <c r="C133" s="14" t="s">
        <v>766</v>
      </c>
      <c r="D133" s="14" t="s">
        <v>767</v>
      </c>
      <c r="E133" s="15">
        <v>239</v>
      </c>
      <c r="F133" s="15">
        <v>170</v>
      </c>
      <c r="G133" s="15">
        <v>136</v>
      </c>
    </row>
    <row r="134" spans="2:7" ht="29.1" customHeight="1">
      <c r="B134" s="13" t="s">
        <v>768</v>
      </c>
      <c r="C134" s="14" t="s">
        <v>769</v>
      </c>
      <c r="D134" s="14" t="s">
        <v>770</v>
      </c>
      <c r="E134" s="15">
        <v>69</v>
      </c>
      <c r="F134" s="15">
        <v>46</v>
      </c>
      <c r="G134" s="15">
        <v>39</v>
      </c>
    </row>
    <row r="135" spans="2:7" ht="29.1" customHeight="1">
      <c r="B135" s="13" t="s">
        <v>771</v>
      </c>
      <c r="C135" s="14" t="s">
        <v>772</v>
      </c>
      <c r="D135" s="14" t="s">
        <v>773</v>
      </c>
      <c r="E135" s="15">
        <v>109</v>
      </c>
      <c r="F135" s="15">
        <v>74</v>
      </c>
      <c r="G135" s="15">
        <v>62</v>
      </c>
    </row>
    <row r="136" spans="2:7" ht="29.1" customHeight="1">
      <c r="B136" s="13" t="s">
        <v>774</v>
      </c>
      <c r="C136" s="14" t="s">
        <v>775</v>
      </c>
      <c r="D136" s="14" t="s">
        <v>776</v>
      </c>
      <c r="E136" s="15">
        <v>49</v>
      </c>
      <c r="F136" s="15">
        <v>38</v>
      </c>
      <c r="G136" s="15">
        <v>28</v>
      </c>
    </row>
    <row r="137" spans="2:7" ht="29.1" customHeight="1">
      <c r="B137" s="13" t="s">
        <v>777</v>
      </c>
      <c r="C137" s="14" t="s">
        <v>778</v>
      </c>
      <c r="D137" s="14" t="s">
        <v>779</v>
      </c>
      <c r="E137" s="15">
        <v>19</v>
      </c>
      <c r="F137" s="15">
        <v>14</v>
      </c>
      <c r="G137" s="15">
        <v>10</v>
      </c>
    </row>
    <row r="138" spans="2:7" ht="29.1" customHeight="1">
      <c r="B138" s="13" t="s">
        <v>780</v>
      </c>
      <c r="C138" s="14" t="s">
        <v>781</v>
      </c>
      <c r="D138" s="14" t="s">
        <v>782</v>
      </c>
      <c r="E138" s="15">
        <v>9</v>
      </c>
      <c r="F138" s="15">
        <v>9</v>
      </c>
      <c r="G138" s="15">
        <v>5</v>
      </c>
    </row>
    <row r="139" spans="2:7" ht="29.1" customHeight="1">
      <c r="B139" s="13" t="s">
        <v>783</v>
      </c>
      <c r="C139" s="14" t="s">
        <v>751</v>
      </c>
      <c r="D139" s="14" t="s">
        <v>784</v>
      </c>
      <c r="E139" s="15">
        <v>189</v>
      </c>
      <c r="F139" s="15">
        <v>135</v>
      </c>
      <c r="G139" s="15">
        <v>108</v>
      </c>
    </row>
    <row r="140" spans="2:7" ht="29.1" customHeight="1">
      <c r="B140" s="13" t="s">
        <v>785</v>
      </c>
      <c r="C140" s="14" t="s">
        <v>772</v>
      </c>
      <c r="D140" s="14" t="s">
        <v>786</v>
      </c>
      <c r="E140" s="15">
        <v>69</v>
      </c>
      <c r="F140" s="15">
        <v>49</v>
      </c>
      <c r="G140" s="15">
        <v>39</v>
      </c>
    </row>
    <row r="141" spans="2:7" ht="29.1" customHeight="1">
      <c r="B141" s="13" t="s">
        <v>787</v>
      </c>
      <c r="C141" s="14" t="s">
        <v>769</v>
      </c>
      <c r="D141" s="14" t="s">
        <v>788</v>
      </c>
      <c r="E141" s="15">
        <v>79</v>
      </c>
      <c r="F141" s="15">
        <v>53</v>
      </c>
      <c r="G141" s="15">
        <v>45</v>
      </c>
    </row>
    <row r="142" spans="2:7" ht="29.1" customHeight="1">
      <c r="B142" s="13" t="s">
        <v>789</v>
      </c>
      <c r="C142" s="14" t="s">
        <v>775</v>
      </c>
      <c r="D142" s="14" t="s">
        <v>790</v>
      </c>
      <c r="E142" s="15">
        <v>59</v>
      </c>
      <c r="F142" s="15">
        <v>43</v>
      </c>
      <c r="G142" s="15">
        <v>33</v>
      </c>
    </row>
    <row r="143" spans="2:7" ht="29.1" customHeight="1">
      <c r="B143" s="13" t="s">
        <v>791</v>
      </c>
      <c r="C143" s="14" t="s">
        <v>778</v>
      </c>
      <c r="D143" s="14" t="s">
        <v>792</v>
      </c>
      <c r="E143" s="15">
        <v>9</v>
      </c>
      <c r="F143" s="15">
        <v>9</v>
      </c>
      <c r="G143" s="15">
        <v>5</v>
      </c>
    </row>
    <row r="145" spans="2:7" ht="28.5" customHeight="1">
      <c r="B145" s="2" t="s">
        <v>537</v>
      </c>
    </row>
    <row r="146" spans="2:7" ht="29.1" customHeight="1">
      <c r="B146" s="13" t="s">
        <v>793</v>
      </c>
      <c r="C146" s="14" t="s">
        <v>794</v>
      </c>
      <c r="D146" s="14" t="s">
        <v>795</v>
      </c>
      <c r="E146" s="15">
        <v>139</v>
      </c>
      <c r="F146" s="15">
        <v>98</v>
      </c>
      <c r="G146" s="15">
        <v>79</v>
      </c>
    </row>
    <row r="147" spans="2:7" ht="29.1" customHeight="1">
      <c r="B147" s="13" t="s">
        <v>796</v>
      </c>
      <c r="C147" s="14" t="s">
        <v>797</v>
      </c>
      <c r="D147" s="14" t="s">
        <v>798</v>
      </c>
      <c r="E147" s="15">
        <v>39</v>
      </c>
      <c r="F147" s="15">
        <v>29</v>
      </c>
      <c r="G147" s="15">
        <v>22</v>
      </c>
    </row>
    <row r="149" spans="2:7" ht="28.5" customHeight="1">
      <c r="B149" s="2" t="s">
        <v>538</v>
      </c>
    </row>
    <row r="150" spans="2:7" ht="29.1" customHeight="1">
      <c r="B150" s="13" t="s">
        <v>799</v>
      </c>
      <c r="C150" s="14" t="s">
        <v>800</v>
      </c>
      <c r="D150" s="14" t="s">
        <v>801</v>
      </c>
      <c r="E150" s="15">
        <v>19</v>
      </c>
      <c r="F150" s="15">
        <v>12</v>
      </c>
      <c r="G150" s="15">
        <v>10</v>
      </c>
    </row>
    <row r="152" spans="2:7" ht="28.5" customHeight="1">
      <c r="B152" s="2" t="s">
        <v>539</v>
      </c>
    </row>
    <row r="153" spans="2:7" ht="29.1" customHeight="1">
      <c r="B153" s="13" t="s">
        <v>802</v>
      </c>
      <c r="C153" s="14" t="s">
        <v>803</v>
      </c>
      <c r="D153" s="14" t="s">
        <v>804</v>
      </c>
      <c r="E153" s="15">
        <v>69</v>
      </c>
      <c r="F153" s="15">
        <v>50</v>
      </c>
      <c r="G153" s="15">
        <v>39</v>
      </c>
    </row>
    <row r="154" spans="2:7" ht="29.1" customHeight="1">
      <c r="B154" s="13" t="s">
        <v>805</v>
      </c>
      <c r="C154" s="14" t="s">
        <v>806</v>
      </c>
      <c r="D154" s="14" t="s">
        <v>807</v>
      </c>
      <c r="E154" s="15">
        <v>69</v>
      </c>
      <c r="F154" s="15">
        <v>50</v>
      </c>
      <c r="G154" s="15">
        <v>39</v>
      </c>
    </row>
    <row r="155" spans="2:7" ht="29.1" customHeight="1">
      <c r="B155" s="13" t="s">
        <v>808</v>
      </c>
      <c r="C155" s="14" t="s">
        <v>809</v>
      </c>
      <c r="D155" s="14" t="s">
        <v>810</v>
      </c>
      <c r="E155" s="15">
        <v>69</v>
      </c>
      <c r="F155" s="15">
        <v>50</v>
      </c>
      <c r="G155" s="15">
        <v>39</v>
      </c>
    </row>
    <row r="156" spans="2:7" ht="29.1" customHeight="1">
      <c r="B156" s="13" t="s">
        <v>811</v>
      </c>
      <c r="C156" s="14" t="s">
        <v>812</v>
      </c>
      <c r="D156" s="14" t="s">
        <v>813</v>
      </c>
      <c r="E156" s="15">
        <v>69</v>
      </c>
      <c r="F156" s="15">
        <v>50</v>
      </c>
      <c r="G156" s="15">
        <v>39</v>
      </c>
    </row>
    <row r="157" spans="2:7" ht="29.1" customHeight="1">
      <c r="B157" s="13" t="s">
        <v>814</v>
      </c>
      <c r="C157" s="14" t="s">
        <v>815</v>
      </c>
      <c r="D157" s="14" t="s">
        <v>815</v>
      </c>
      <c r="E157" s="15">
        <v>69</v>
      </c>
      <c r="F157" s="15">
        <v>50</v>
      </c>
      <c r="G157" s="15">
        <v>39</v>
      </c>
    </row>
    <row r="158" spans="2:7" ht="29.1" customHeight="1">
      <c r="B158" s="13" t="s">
        <v>816</v>
      </c>
      <c r="C158" s="14" t="s">
        <v>817</v>
      </c>
      <c r="D158" s="14" t="s">
        <v>818</v>
      </c>
      <c r="E158" s="15">
        <v>59</v>
      </c>
      <c r="F158" s="15">
        <v>40</v>
      </c>
      <c r="G158" s="15">
        <v>33</v>
      </c>
    </row>
    <row r="159" spans="2:7" ht="29.1" customHeight="1">
      <c r="B159" s="13" t="s">
        <v>819</v>
      </c>
      <c r="C159" s="14" t="s">
        <v>820</v>
      </c>
      <c r="D159" s="14" t="s">
        <v>821</v>
      </c>
      <c r="E159" s="15">
        <v>139</v>
      </c>
      <c r="F159" s="15">
        <v>99</v>
      </c>
      <c r="G159" s="15">
        <v>89</v>
      </c>
    </row>
    <row r="160" spans="2:7" ht="29.1" customHeight="1">
      <c r="B160" s="13" t="s">
        <v>822</v>
      </c>
      <c r="C160" s="14" t="s">
        <v>823</v>
      </c>
      <c r="D160" s="14" t="s">
        <v>824</v>
      </c>
      <c r="E160" s="15">
        <v>139</v>
      </c>
      <c r="F160" s="15">
        <v>99</v>
      </c>
      <c r="G160" s="15">
        <v>89</v>
      </c>
    </row>
    <row r="161" spans="2:7" ht="29.1" customHeight="1">
      <c r="B161" s="13" t="s">
        <v>825</v>
      </c>
      <c r="C161" s="14" t="s">
        <v>826</v>
      </c>
      <c r="D161" s="14" t="s">
        <v>827</v>
      </c>
      <c r="E161" s="15">
        <v>139</v>
      </c>
      <c r="F161" s="15">
        <v>99</v>
      </c>
      <c r="G161" s="15">
        <v>89</v>
      </c>
    </row>
    <row r="162" spans="2:7" ht="29.1" customHeight="1">
      <c r="B162" s="13" t="s">
        <v>828</v>
      </c>
      <c r="C162" s="14" t="s">
        <v>829</v>
      </c>
      <c r="D162" s="14" t="s">
        <v>830</v>
      </c>
      <c r="E162" s="15">
        <v>139</v>
      </c>
      <c r="F162" s="15">
        <v>99</v>
      </c>
      <c r="G162" s="15">
        <v>89</v>
      </c>
    </row>
    <row r="163" spans="2:7" ht="29.1" customHeight="1">
      <c r="B163" s="13" t="s">
        <v>831</v>
      </c>
      <c r="C163" s="14" t="s">
        <v>832</v>
      </c>
      <c r="D163" s="14" t="s">
        <v>833</v>
      </c>
      <c r="E163" s="15">
        <v>59</v>
      </c>
      <c r="F163" s="15">
        <v>40</v>
      </c>
      <c r="G163" s="15">
        <v>33</v>
      </c>
    </row>
    <row r="164" spans="2:7" ht="29.1" customHeight="1">
      <c r="B164" s="13" t="s">
        <v>834</v>
      </c>
      <c r="C164" s="14" t="s">
        <v>835</v>
      </c>
      <c r="D164" s="14" t="s">
        <v>836</v>
      </c>
      <c r="E164" s="15">
        <v>19</v>
      </c>
      <c r="F164" s="15">
        <v>12</v>
      </c>
      <c r="G164" s="15">
        <v>10</v>
      </c>
    </row>
    <row r="165" spans="2:7" ht="29.1" customHeight="1">
      <c r="B165" s="13" t="s">
        <v>837</v>
      </c>
      <c r="C165" s="14" t="s">
        <v>838</v>
      </c>
      <c r="D165" s="14" t="s">
        <v>839</v>
      </c>
      <c r="E165" s="15">
        <v>19</v>
      </c>
      <c r="F165" s="15">
        <v>15</v>
      </c>
      <c r="G165" s="15">
        <v>10</v>
      </c>
    </row>
    <row r="166" spans="2:7" ht="29.1" customHeight="1">
      <c r="B166" s="13" t="s">
        <v>840</v>
      </c>
      <c r="C166" s="14" t="s">
        <v>841</v>
      </c>
      <c r="D166" s="14" t="s">
        <v>842</v>
      </c>
      <c r="E166" s="15">
        <v>49</v>
      </c>
      <c r="F166" s="15">
        <v>35</v>
      </c>
      <c r="G166" s="15">
        <v>28</v>
      </c>
    </row>
    <row r="167" spans="2:7" ht="29.1" customHeight="1">
      <c r="B167" s="13" t="s">
        <v>843</v>
      </c>
      <c r="C167" s="14" t="s">
        <v>844</v>
      </c>
      <c r="D167" s="14" t="s">
        <v>845</v>
      </c>
      <c r="E167" s="15">
        <v>59</v>
      </c>
      <c r="F167" s="15">
        <v>40</v>
      </c>
      <c r="G167" s="15">
        <v>33</v>
      </c>
    </row>
    <row r="168" spans="2:7" ht="29.1" customHeight="1">
      <c r="B168" s="13" t="s">
        <v>846</v>
      </c>
      <c r="C168" s="14" t="s">
        <v>847</v>
      </c>
      <c r="D168" s="14" t="s">
        <v>848</v>
      </c>
      <c r="E168" s="15">
        <v>59</v>
      </c>
      <c r="F168" s="15">
        <v>40</v>
      </c>
      <c r="G168" s="15">
        <v>33</v>
      </c>
    </row>
    <row r="169" spans="2:7" ht="29.1" customHeight="1">
      <c r="B169" s="13" t="s">
        <v>849</v>
      </c>
      <c r="C169" s="14" t="s">
        <v>850</v>
      </c>
      <c r="D169" s="14" t="s">
        <v>851</v>
      </c>
      <c r="E169" s="15">
        <v>139</v>
      </c>
      <c r="F169" s="15">
        <v>99</v>
      </c>
      <c r="G169" s="15">
        <v>89</v>
      </c>
    </row>
    <row r="171" spans="2:7" ht="28.5" customHeight="1">
      <c r="B171" s="2" t="s">
        <v>540</v>
      </c>
    </row>
    <row r="172" spans="2:7" ht="29.1" customHeight="1">
      <c r="B172" s="13" t="s">
        <v>852</v>
      </c>
      <c r="C172" s="14" t="s">
        <v>853</v>
      </c>
      <c r="D172" s="14" t="s">
        <v>854</v>
      </c>
      <c r="E172" s="15">
        <v>9</v>
      </c>
      <c r="F172" s="15">
        <v>7</v>
      </c>
      <c r="G172" s="15">
        <v>5</v>
      </c>
    </row>
    <row r="173" spans="2:7" ht="29.1" customHeight="1">
      <c r="B173" s="13" t="s">
        <v>855</v>
      </c>
      <c r="C173" s="14" t="s">
        <v>856</v>
      </c>
      <c r="D173" s="14" t="s">
        <v>857</v>
      </c>
      <c r="E173" s="15">
        <v>79</v>
      </c>
      <c r="F173" s="15">
        <v>56</v>
      </c>
      <c r="G173" s="15">
        <v>45</v>
      </c>
    </row>
    <row r="174" spans="2:7" ht="29.1" customHeight="1">
      <c r="B174" s="13" t="s">
        <v>858</v>
      </c>
      <c r="C174" s="14" t="s">
        <v>859</v>
      </c>
      <c r="D174" s="14" t="s">
        <v>860</v>
      </c>
      <c r="E174" s="15">
        <v>129</v>
      </c>
      <c r="F174" s="15">
        <v>89</v>
      </c>
      <c r="G174" s="15">
        <v>73</v>
      </c>
    </row>
    <row r="175" spans="2:7" ht="29.1" customHeight="1">
      <c r="B175" s="13" t="s">
        <v>861</v>
      </c>
      <c r="C175" s="14" t="s">
        <v>862</v>
      </c>
      <c r="D175" s="14" t="s">
        <v>863</v>
      </c>
      <c r="E175" s="15">
        <v>129</v>
      </c>
      <c r="F175" s="15">
        <v>90</v>
      </c>
      <c r="G175" s="15">
        <v>73</v>
      </c>
    </row>
    <row r="176" spans="2:7" ht="29.1" customHeight="1">
      <c r="B176" s="13" t="s">
        <v>864</v>
      </c>
      <c r="C176" s="14" t="s">
        <v>865</v>
      </c>
      <c r="D176" s="14" t="s">
        <v>866</v>
      </c>
      <c r="E176" s="15">
        <v>69</v>
      </c>
      <c r="F176" s="15">
        <v>50</v>
      </c>
      <c r="G176" s="15">
        <v>39</v>
      </c>
    </row>
    <row r="178" spans="2:7" ht="28.5" customHeight="1">
      <c r="B178" s="2" t="s">
        <v>541</v>
      </c>
    </row>
    <row r="179" spans="2:7" ht="29.1" customHeight="1">
      <c r="B179" s="13" t="s">
        <v>867</v>
      </c>
      <c r="C179" s="14" t="s">
        <v>868</v>
      </c>
      <c r="D179" s="14" t="s">
        <v>869</v>
      </c>
      <c r="E179" s="15">
        <v>139</v>
      </c>
      <c r="F179" s="15">
        <v>99</v>
      </c>
      <c r="G179" s="15">
        <v>79</v>
      </c>
    </row>
    <row r="181" spans="2:7" ht="28.5" customHeight="1">
      <c r="B181" s="2" t="s">
        <v>542</v>
      </c>
    </row>
    <row r="182" spans="2:7" ht="29.1" customHeight="1">
      <c r="B182" s="13" t="s">
        <v>870</v>
      </c>
      <c r="C182" s="14" t="s">
        <v>871</v>
      </c>
      <c r="D182" s="14" t="s">
        <v>872</v>
      </c>
      <c r="E182" s="15">
        <v>19</v>
      </c>
      <c r="F182" s="15">
        <v>12</v>
      </c>
      <c r="G182" s="15">
        <v>10</v>
      </c>
    </row>
    <row r="183" spans="2:7" ht="29.1" customHeight="1">
      <c r="B183" s="13" t="s">
        <v>873</v>
      </c>
      <c r="C183" s="14" t="s">
        <v>874</v>
      </c>
      <c r="D183" s="14" t="s">
        <v>875</v>
      </c>
      <c r="E183" s="15">
        <v>39</v>
      </c>
      <c r="F183" s="15">
        <v>25</v>
      </c>
      <c r="G183" s="15">
        <v>22</v>
      </c>
    </row>
    <row r="184" spans="2:7" ht="29.1" customHeight="1">
      <c r="B184" s="13" t="s">
        <v>876</v>
      </c>
      <c r="C184" s="14" t="s">
        <v>877</v>
      </c>
      <c r="D184" s="14" t="s">
        <v>878</v>
      </c>
      <c r="E184" s="15">
        <v>9</v>
      </c>
      <c r="F184" s="15">
        <v>9</v>
      </c>
      <c r="G184" s="15">
        <v>5</v>
      </c>
    </row>
    <row r="186" spans="2:7" ht="28.5" customHeight="1">
      <c r="B186" s="2" t="s">
        <v>543</v>
      </c>
    </row>
    <row r="187" spans="2:7" ht="29.1" customHeight="1">
      <c r="B187" s="13" t="s">
        <v>879</v>
      </c>
      <c r="C187" s="14" t="s">
        <v>880</v>
      </c>
      <c r="D187" s="14" t="s">
        <v>881</v>
      </c>
      <c r="E187" s="15">
        <v>159</v>
      </c>
      <c r="F187" s="15">
        <v>110</v>
      </c>
      <c r="G187" s="15">
        <v>91</v>
      </c>
    </row>
    <row r="188" spans="2:7" ht="29.1" customHeight="1">
      <c r="B188" s="13" t="s">
        <v>882</v>
      </c>
      <c r="C188" s="14" t="s">
        <v>883</v>
      </c>
      <c r="D188" s="14" t="s">
        <v>884</v>
      </c>
      <c r="E188" s="15">
        <v>139</v>
      </c>
      <c r="F188" s="15">
        <v>100</v>
      </c>
      <c r="G188" s="15">
        <v>79</v>
      </c>
    </row>
    <row r="189" spans="2:7" ht="29.1" customHeight="1">
      <c r="B189" s="13" t="s">
        <v>885</v>
      </c>
      <c r="C189" s="14" t="s">
        <v>886</v>
      </c>
      <c r="D189" s="14" t="s">
        <v>887</v>
      </c>
      <c r="E189" s="15">
        <v>159</v>
      </c>
      <c r="F189" s="15">
        <v>110</v>
      </c>
      <c r="G189" s="15">
        <v>91</v>
      </c>
    </row>
    <row r="190" spans="2:7" ht="29.1" customHeight="1">
      <c r="B190" s="13" t="s">
        <v>888</v>
      </c>
      <c r="C190" s="14" t="s">
        <v>889</v>
      </c>
      <c r="D190" s="14" t="s">
        <v>890</v>
      </c>
      <c r="E190" s="15">
        <v>89</v>
      </c>
      <c r="F190" s="15">
        <v>60</v>
      </c>
      <c r="G190" s="15">
        <v>50</v>
      </c>
    </row>
    <row r="192" spans="2:7" ht="28.5" customHeight="1">
      <c r="B192" s="2" t="s">
        <v>544</v>
      </c>
    </row>
    <row r="193" spans="2:7" ht="29.1" customHeight="1">
      <c r="B193" s="13" t="s">
        <v>891</v>
      </c>
      <c r="C193" s="14" t="s">
        <v>892</v>
      </c>
      <c r="D193" s="14" t="s">
        <v>893</v>
      </c>
      <c r="E193" s="15">
        <v>29</v>
      </c>
      <c r="F193" s="15">
        <v>22</v>
      </c>
      <c r="G193" s="15">
        <v>16</v>
      </c>
    </row>
    <row r="194" spans="2:7" ht="29.1" customHeight="1">
      <c r="B194" s="13" t="s">
        <v>894</v>
      </c>
      <c r="C194" s="14" t="s">
        <v>895</v>
      </c>
      <c r="D194" s="14" t="s">
        <v>895</v>
      </c>
      <c r="E194" s="15">
        <v>19</v>
      </c>
      <c r="F194" s="15">
        <v>12</v>
      </c>
      <c r="G194" s="15">
        <v>10</v>
      </c>
    </row>
    <row r="195" spans="2:7" ht="29.1" customHeight="1">
      <c r="B195" s="13" t="s">
        <v>896</v>
      </c>
      <c r="C195" s="14" t="s">
        <v>897</v>
      </c>
      <c r="D195" s="14" t="s">
        <v>898</v>
      </c>
      <c r="E195" s="15">
        <v>89</v>
      </c>
      <c r="F195" s="15">
        <v>63</v>
      </c>
      <c r="G195" s="15">
        <v>50</v>
      </c>
    </row>
    <row r="196" spans="2:7" ht="29.1" customHeight="1">
      <c r="B196" s="13" t="s">
        <v>899</v>
      </c>
      <c r="C196" s="14" t="s">
        <v>900</v>
      </c>
      <c r="D196" s="14" t="s">
        <v>901</v>
      </c>
      <c r="E196" s="15">
        <v>85</v>
      </c>
      <c r="F196" s="15">
        <v>59</v>
      </c>
      <c r="G196" s="15">
        <v>48</v>
      </c>
    </row>
    <row r="199" spans="2:7" ht="28.5" customHeight="1">
      <c r="B199" s="2" t="s">
        <v>122</v>
      </c>
    </row>
    <row r="200" spans="2:7" ht="29.1" customHeight="1">
      <c r="B200" s="6" t="s">
        <v>902</v>
      </c>
      <c r="C200" s="16" t="s">
        <v>903</v>
      </c>
    </row>
    <row r="201" spans="2:7" ht="29.1" customHeight="1">
      <c r="B201" s="6" t="s">
        <v>904</v>
      </c>
      <c r="C201" s="16" t="s">
        <v>905</v>
      </c>
    </row>
    <row r="202" spans="2:7" ht="29.1" customHeight="1">
      <c r="B202" s="6" t="s">
        <v>906</v>
      </c>
      <c r="C202" s="16" t="s">
        <v>907</v>
      </c>
    </row>
    <row r="203" spans="2:7" ht="29.1" customHeight="1">
      <c r="B203" s="6" t="s">
        <v>908</v>
      </c>
      <c r="C203" s="16" t="s">
        <v>909</v>
      </c>
    </row>
    <row r="204" spans="2:7" ht="29.1" customHeight="1">
      <c r="B204" s="6" t="s">
        <v>910</v>
      </c>
      <c r="C204" s="16" t="s">
        <v>911</v>
      </c>
    </row>
    <row r="205" spans="2:7" ht="29.1" customHeight="1">
      <c r="B205" s="6" t="s">
        <v>912</v>
      </c>
      <c r="C205" s="16" t="s">
        <v>913</v>
      </c>
    </row>
    <row r="206" spans="2:7" ht="29.1" customHeight="1">
      <c r="B206" s="6" t="s">
        <v>914</v>
      </c>
      <c r="C206" s="16" t="s">
        <v>915</v>
      </c>
    </row>
    <row r="207" spans="2:7" ht="29.1" customHeight="1">
      <c r="B207" s="6" t="s">
        <v>916</v>
      </c>
      <c r="C207" s="16" t="s">
        <v>917</v>
      </c>
    </row>
    <row r="208" spans="2:7" ht="29.1" customHeight="1">
      <c r="B208" s="6" t="s">
        <v>918</v>
      </c>
      <c r="C208" s="16" t="s">
        <v>919</v>
      </c>
    </row>
    <row r="209" spans="2:3" ht="29.1" customHeight="1">
      <c r="B209" s="6" t="s">
        <v>920</v>
      </c>
      <c r="C209" s="16" t="s">
        <v>921</v>
      </c>
    </row>
    <row r="210" spans="2:3" ht="29.1" customHeight="1">
      <c r="B210" s="6" t="s">
        <v>922</v>
      </c>
      <c r="C210" s="16" t="s">
        <v>923</v>
      </c>
    </row>
    <row r="211" spans="2:3" ht="29.1" customHeight="1">
      <c r="B211" s="6" t="s">
        <v>924</v>
      </c>
      <c r="C211" s="16" t="s">
        <v>925</v>
      </c>
    </row>
    <row r="212" spans="2:3" ht="29.1" customHeight="1">
      <c r="B212" s="6" t="s">
        <v>926</v>
      </c>
      <c r="C212" s="16" t="s">
        <v>927</v>
      </c>
    </row>
    <row r="213" spans="2:3" ht="29.1" customHeight="1">
      <c r="B213" s="6" t="s">
        <v>928</v>
      </c>
      <c r="C213" s="16" t="s">
        <v>929</v>
      </c>
    </row>
  </sheetData>
  <mergeCells count="1">
    <mergeCell ref="B28:E31"/>
  </mergeCells>
  <pageMargins left="0.7087" right="0" top="0.748" bottom="0.748" header="0.315" footer="0.315"/>
  <pageSetup paperSize="9" fitToHeight="0" orientation="landscape"/>
  <headerFooter>
    <oddFooter>&amp;R&amp;G</oddFooter>
  </headerFooter>
  <rowBreaks count="1" manualBreakCount="1">
    <brk id="31" max="104857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NAM-USA-PUB-SIL-USD</vt:lpstr>
      <vt:lpstr>NAM-USA-SPR-ALL-USD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2016-01-02T19:25:58Z</dcterms:created>
  <dcterms:modified xsi:type="dcterms:W3CDTF">2016-01-17T20:45:35Z</dcterms:modified>
</cp:coreProperties>
</file>